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8"/>
  </bookViews>
  <sheets>
    <sheet name="100章" sheetId="1" r:id="rId1"/>
    <sheet name="200章" sheetId="4" r:id="rId2"/>
    <sheet name="300章" sheetId="5" r:id="rId3"/>
    <sheet name="400章" sheetId="6" r:id="rId4"/>
    <sheet name="500章" sheetId="7" r:id="rId5"/>
    <sheet name="600章" sheetId="8" r:id="rId6"/>
    <sheet name="700章" sheetId="9" r:id="rId7"/>
    <sheet name="汇总" sheetId="2" r:id="rId8"/>
    <sheet name="清单封面" sheetId="3" r:id="rId9"/>
  </sheets>
  <definedNames>
    <definedName name="_xlnm._FilterDatabase" localSheetId="0" hidden="1">'100章'!$A$2:$F$13</definedName>
    <definedName name="_xlnm._FilterDatabase" localSheetId="1" hidden="1">'200章'!$A$2:$E$67</definedName>
    <definedName name="_xlnm._FilterDatabase" localSheetId="2" hidden="1">'300章'!$A$2:$E$35</definedName>
    <definedName name="_xlnm._FilterDatabase" localSheetId="3" hidden="1">'400章'!$A$2:$E$56</definedName>
    <definedName name="_xlnm._FilterDatabase" localSheetId="4" hidden="1">'500章'!$A$2:$E$25</definedName>
    <definedName name="_xlnm._FilterDatabase" localSheetId="5" hidden="1">'600章'!$A$2:$E$33</definedName>
    <definedName name="_xlnm._FilterDatabase" localSheetId="6" hidden="1">'700章'!$A$2:$E$32</definedName>
    <definedName name="_xlnm.Print_Titles" localSheetId="1">'200章'!$1:$3</definedName>
    <definedName name="_xlnm.Print_Titles" localSheetId="2">'300章'!$1:$3</definedName>
    <definedName name="_xlnm.Print_Titles" localSheetId="3">'400章'!$1:$2</definedName>
    <definedName name="_xlnm.Print_Titles" localSheetId="4">'500章'!$1:$3</definedName>
    <definedName name="_xlnm.Print_Titles" localSheetId="5">'600章'!$1:$3</definedName>
    <definedName name="_xlnm.Print_Titles" localSheetId="6">'700章'!$1:$3</definedName>
    <definedName name="_xlnm.Print_Titles" localSheetId="0">'100章'!$1:$3</definedName>
    <definedName name="_xlnm.Print_Area" localSheetId="1">'200章'!$A$1:$F$67</definedName>
    <definedName name="_xlnm.Print_Area" localSheetId="2">'300章'!$A$1:$F$35</definedName>
    <definedName name="_xlnm.Print_Area" localSheetId="4">'500章'!$A$1:$F$25</definedName>
    <definedName name="_xlnm.Print_Area" localSheetId="5">'600章'!$A$1:$F$33</definedName>
    <definedName name="_xlnm.Print_Area" localSheetId="6">'700章'!$A$1:$F$32</definedName>
  </definedNames>
  <calcPr calcId="144525"/>
</workbook>
</file>

<file path=xl/sharedStrings.xml><?xml version="1.0" encoding="utf-8"?>
<sst xmlns="http://schemas.openxmlformats.org/spreadsheetml/2006/main" count="725" uniqueCount="358">
  <si>
    <t>单位：元</t>
  </si>
  <si>
    <t>清单编号</t>
  </si>
  <si>
    <t>清单名称</t>
  </si>
  <si>
    <t>单位</t>
  </si>
  <si>
    <t>数量</t>
  </si>
  <si>
    <t>单价</t>
  </si>
  <si>
    <t>合价</t>
  </si>
  <si>
    <t>总则</t>
  </si>
  <si>
    <t>102-1</t>
  </si>
  <si>
    <t>竣工文件</t>
  </si>
  <si>
    <t>总额</t>
  </si>
  <si>
    <t>102-2</t>
  </si>
  <si>
    <t>施工环保费</t>
  </si>
  <si>
    <t>103-1</t>
  </si>
  <si>
    <t>临时道路修建、养护与拆除（包括原道路的养护）</t>
  </si>
  <si>
    <t>103-2</t>
  </si>
  <si>
    <t>临时工程用地</t>
  </si>
  <si>
    <t>103-3</t>
  </si>
  <si>
    <t>临时供电设施架设、维护与拆除</t>
  </si>
  <si>
    <t>103-4</t>
  </si>
  <si>
    <t>电信设施的提供、维修与拆除</t>
  </si>
  <si>
    <t>103-5</t>
  </si>
  <si>
    <t>临时供水与排污设施</t>
  </si>
  <si>
    <t>104-1</t>
  </si>
  <si>
    <t>承包人驻地建设</t>
  </si>
  <si>
    <t>105-1</t>
  </si>
  <si>
    <t>安全生产费</t>
  </si>
  <si>
    <t>第100章合计</t>
  </si>
  <si>
    <t>路基土石方</t>
  </si>
  <si>
    <t>202-1</t>
  </si>
  <si>
    <t>清理与掘除</t>
  </si>
  <si>
    <t>-a</t>
  </si>
  <si>
    <t>清理现场</t>
  </si>
  <si>
    <t>-a-1</t>
  </si>
  <si>
    <t>清表处理</t>
  </si>
  <si>
    <t>m3</t>
  </si>
  <si>
    <t>-b</t>
  </si>
  <si>
    <t>砍伐树木、挖除树根</t>
  </si>
  <si>
    <t>棵</t>
  </si>
  <si>
    <t>202-2</t>
  </si>
  <si>
    <t>挖除旧路面</t>
  </si>
  <si>
    <t>P49</t>
  </si>
  <si>
    <t>水泥混凝土路面</t>
  </si>
  <si>
    <t>沥青混凝土路面</t>
  </si>
  <si>
    <t>-c</t>
  </si>
  <si>
    <t>砂砾（碎石)路面</t>
  </si>
  <si>
    <t>202-3</t>
  </si>
  <si>
    <t>拆除结构物</t>
  </si>
  <si>
    <t>钢筋混凝土结构</t>
  </si>
  <si>
    <t>P47</t>
  </si>
  <si>
    <t>混凝土结构</t>
  </si>
  <si>
    <t>砖、石及其他砌体结构</t>
  </si>
  <si>
    <t>P54</t>
  </si>
  <si>
    <t>-c-1</t>
  </si>
  <si>
    <t>浆砌卵石结构</t>
  </si>
  <si>
    <t>-d</t>
  </si>
  <si>
    <t>拆除井</t>
  </si>
  <si>
    <t>处</t>
  </si>
  <si>
    <t>-e</t>
  </si>
  <si>
    <t>拆除通信杆</t>
  </si>
  <si>
    <t>根</t>
  </si>
  <si>
    <t>203-1</t>
  </si>
  <si>
    <t>路基挖方</t>
  </si>
  <si>
    <t>挖土方</t>
  </si>
  <si>
    <t>挖石方</t>
  </si>
  <si>
    <t>挖除非适用材料(不含淤泥)</t>
  </si>
  <si>
    <t>挖淤泥</t>
  </si>
  <si>
    <t>203-2</t>
  </si>
  <si>
    <t>改河、改渠、改路挖方</t>
  </si>
  <si>
    <t>清理河道</t>
  </si>
  <si>
    <t>204-1</t>
  </si>
  <si>
    <t>路基填筑(包括填前压实)</t>
  </si>
  <si>
    <t>利用土方</t>
  </si>
  <si>
    <t>利用石方</t>
  </si>
  <si>
    <t>借土填方</t>
  </si>
  <si>
    <t>借石填方</t>
  </si>
  <si>
    <t>反压护坡道</t>
  </si>
  <si>
    <t>204-2</t>
  </si>
  <si>
    <t>改河、改渠、改路填筑</t>
  </si>
  <si>
    <t>205-1</t>
  </si>
  <si>
    <t>软土地基处理</t>
  </si>
  <si>
    <t>抛石挤淤</t>
  </si>
  <si>
    <t>垫层</t>
  </si>
  <si>
    <t>-b-1</t>
  </si>
  <si>
    <t>砂垫层</t>
  </si>
  <si>
    <t>-b-2</t>
  </si>
  <si>
    <t>回填天然砂砾</t>
  </si>
  <si>
    <t>碎石（砂砾）桩</t>
  </si>
  <si>
    <t>m</t>
  </si>
  <si>
    <t>砂桩</t>
  </si>
  <si>
    <t>土工合成材料</t>
  </si>
  <si>
    <t>-e-1</t>
  </si>
  <si>
    <t>反滤土工布</t>
  </si>
  <si>
    <t>m2</t>
  </si>
  <si>
    <t>-e-2</t>
  </si>
  <si>
    <t>防渗土工膜</t>
  </si>
  <si>
    <t>-e-3</t>
  </si>
  <si>
    <t>土工格栅</t>
  </si>
  <si>
    <t>-f</t>
  </si>
  <si>
    <t>强夯及强夯置换</t>
  </si>
  <si>
    <t>-f-1</t>
  </si>
  <si>
    <t>强夯</t>
  </si>
  <si>
    <t>-f-2</t>
  </si>
  <si>
    <t>强夯置换</t>
  </si>
  <si>
    <t>-g</t>
  </si>
  <si>
    <t>翻浆换填(挖填)</t>
  </si>
  <si>
    <t>205-2</t>
  </si>
  <si>
    <t>滑坡处理</t>
  </si>
  <si>
    <t>清除滑坡体</t>
  </si>
  <si>
    <t>205-3</t>
  </si>
  <si>
    <t>盐渍土路基处理</t>
  </si>
  <si>
    <t>卵砾石隔断</t>
  </si>
  <si>
    <t>土工织物隔断</t>
  </si>
  <si>
    <t>205-4</t>
  </si>
  <si>
    <t>风积沙填筑路基</t>
  </si>
  <si>
    <t>206-1</t>
  </si>
  <si>
    <t>涵洞上下游改沟、改渠铺砌</t>
  </si>
  <si>
    <t>浆砌片石铺砌</t>
  </si>
  <si>
    <t>现浇混凝土铺砌</t>
  </si>
  <si>
    <t>预制混凝土铺砌</t>
  </si>
  <si>
    <t>第200章合计</t>
  </si>
  <si>
    <t>路面</t>
  </si>
  <si>
    <t>302-1</t>
  </si>
  <si>
    <t>砂砾垫层（底基层）</t>
  </si>
  <si>
    <t>厚…mm</t>
  </si>
  <si>
    <t>303-1</t>
  </si>
  <si>
    <t>级配砾石（砂砾）基层</t>
  </si>
  <si>
    <t>厚120mm(级配砾石基层)</t>
  </si>
  <si>
    <t>厚150mm（级配砾石基层（面层））</t>
  </si>
  <si>
    <t>304-1</t>
  </si>
  <si>
    <t>水泥稳定砂砾基层</t>
  </si>
  <si>
    <t>305-1</t>
  </si>
  <si>
    <t>透层</t>
  </si>
  <si>
    <t>305-2</t>
  </si>
  <si>
    <t>黏层</t>
  </si>
  <si>
    <t>305-3</t>
  </si>
  <si>
    <t>封层</t>
  </si>
  <si>
    <t>同步碎石封层</t>
  </si>
  <si>
    <t>306-1</t>
  </si>
  <si>
    <t>沥青表面处治</t>
  </si>
  <si>
    <t>厚…mm拌和法</t>
  </si>
  <si>
    <t>307-1</t>
  </si>
  <si>
    <t>细粒式沥青混凝土</t>
  </si>
  <si>
    <t>厚40mm</t>
  </si>
  <si>
    <t>307-2</t>
  </si>
  <si>
    <t>中粒式沥青混凝土</t>
  </si>
  <si>
    <t>307-3</t>
  </si>
  <si>
    <t>粗粒式沥青混凝土</t>
  </si>
  <si>
    <t>308-1</t>
  </si>
  <si>
    <t>20cmC30水泥砼面层(修补)</t>
  </si>
  <si>
    <t>308-2</t>
  </si>
  <si>
    <t>过水路面</t>
  </si>
  <si>
    <t>C30水泥砼（跌水、截水墙）</t>
  </si>
  <si>
    <t>M10浆砌卵石</t>
  </si>
  <si>
    <t>C30卵石砼</t>
  </si>
  <si>
    <t>天然砂砾</t>
  </si>
  <si>
    <t>309-1</t>
  </si>
  <si>
    <t>混凝土预制块路缘（牙）石</t>
  </si>
  <si>
    <t>310-1</t>
  </si>
  <si>
    <t>路肩培土</t>
  </si>
  <si>
    <t>培路肩4cm</t>
  </si>
  <si>
    <t>培路肩15cm</t>
  </si>
  <si>
    <t>培路肩18cm</t>
  </si>
  <si>
    <t>第300章合计</t>
  </si>
  <si>
    <t>桥梁通道</t>
  </si>
  <si>
    <t>401</t>
  </si>
  <si>
    <t>基础部分</t>
  </si>
  <si>
    <t>401-1</t>
  </si>
  <si>
    <t>挖基土（石）方</t>
  </si>
  <si>
    <t>干处挖土方</t>
  </si>
  <si>
    <t>水下挖土方</t>
  </si>
  <si>
    <t>干处挖石方</t>
  </si>
  <si>
    <t>水下挖石方</t>
  </si>
  <si>
    <t>401-2</t>
  </si>
  <si>
    <t>混凝土基础（包括支撑梁、桩基承台、桩系梁，但不包括桩基）</t>
  </si>
  <si>
    <t>C…</t>
  </si>
  <si>
    <t>401-3</t>
  </si>
  <si>
    <t>桩基础</t>
  </si>
  <si>
    <t>桩径…m</t>
  </si>
  <si>
    <t>401-4</t>
  </si>
  <si>
    <t>钢筋（包括灌注桩、承台、桩系梁、支撑梁等）</t>
  </si>
  <si>
    <t>光圆钢筋（HPB235、HPB300）</t>
  </si>
  <si>
    <t>kg</t>
  </si>
  <si>
    <t>带肋钢筋（HRB335、HRB400）</t>
  </si>
  <si>
    <t>402</t>
  </si>
  <si>
    <t>下部结构（包含桥台、桥墩、盖梁、台帽等）</t>
  </si>
  <si>
    <t>402-1</t>
  </si>
  <si>
    <t>下部混凝土</t>
  </si>
  <si>
    <t>402-2</t>
  </si>
  <si>
    <t>浆砌片（块）石结构</t>
  </si>
  <si>
    <t>402-3</t>
  </si>
  <si>
    <t>钢筋</t>
  </si>
  <si>
    <t>403</t>
  </si>
  <si>
    <t>上部结构</t>
  </si>
  <si>
    <t>403-1</t>
  </si>
  <si>
    <t>现浇混凝土上部结构</t>
  </si>
  <si>
    <t>403-2</t>
  </si>
  <si>
    <t>预制混凝土上部结构</t>
  </si>
  <si>
    <t>403-3</t>
  </si>
  <si>
    <t>403-4</t>
  </si>
  <si>
    <t>现浇预应力混凝土上部结构</t>
  </si>
  <si>
    <t>403-5</t>
  </si>
  <si>
    <t>预制预应力混凝土上部结构</t>
  </si>
  <si>
    <t>403-6</t>
  </si>
  <si>
    <t>先张法预应力钢绞线</t>
  </si>
  <si>
    <t>403-7</t>
  </si>
  <si>
    <t>先张法预应力钢筋</t>
  </si>
  <si>
    <t>403-8</t>
  </si>
  <si>
    <t>后张法预应力钢绞线</t>
  </si>
  <si>
    <t>403-9</t>
  </si>
  <si>
    <t>后张法预应力钢筋</t>
  </si>
  <si>
    <t>404</t>
  </si>
  <si>
    <t>附属结构</t>
  </si>
  <si>
    <t>404-1</t>
  </si>
  <si>
    <t>现浇混凝土附属结构</t>
  </si>
  <si>
    <t>404-2</t>
  </si>
  <si>
    <t>预制混凝土附属结构</t>
  </si>
  <si>
    <t>404-3</t>
  </si>
  <si>
    <t>405</t>
  </si>
  <si>
    <t>桥面铺装</t>
  </si>
  <si>
    <t>405-1</t>
  </si>
  <si>
    <t>沥青混凝土桥面铺装</t>
  </si>
  <si>
    <t>405-2</t>
  </si>
  <si>
    <t>水泥混凝土桥面铺装</t>
  </si>
  <si>
    <t>406</t>
  </si>
  <si>
    <t>桥梁支座</t>
  </si>
  <si>
    <t>……</t>
  </si>
  <si>
    <t>个</t>
  </si>
  <si>
    <t>407</t>
  </si>
  <si>
    <t>桥梁伸缩装置</t>
  </si>
  <si>
    <t>第400章合计</t>
  </si>
  <si>
    <t>排水与涵洞</t>
  </si>
  <si>
    <t>501-1</t>
  </si>
  <si>
    <t>边沟、排水沟、截水沟</t>
  </si>
  <si>
    <t>浆砌片（卵）石</t>
  </si>
  <si>
    <t>现浇混凝土</t>
  </si>
  <si>
    <t>预制混凝土</t>
  </si>
  <si>
    <t>502-1</t>
  </si>
  <si>
    <t>埋设排水管</t>
  </si>
  <si>
    <t>Ф……</t>
  </si>
  <si>
    <t>503-1</t>
  </si>
  <si>
    <t>混凝土</t>
  </si>
  <si>
    <t>504-1</t>
  </si>
  <si>
    <t>钢筋混凝土圆管涵</t>
  </si>
  <si>
    <t>1-0.5m单孔钢筋混凝土圆管涵</t>
  </si>
  <si>
    <t>1-0.75m单孔钢筋混凝土圆管涵</t>
  </si>
  <si>
    <t>2-1.5m钢筋混凝土圆管涵</t>
  </si>
  <si>
    <t>505-1</t>
  </si>
  <si>
    <t>倒虹吸（不分孔径）</t>
  </si>
  <si>
    <t>506-1</t>
  </si>
  <si>
    <t>钢筋混凝土盖板涵</t>
  </si>
  <si>
    <t>1-...m×...m钢筋混凝土盖板涵</t>
  </si>
  <si>
    <t>2-...m×...m钢筋混凝土盖板涵</t>
  </si>
  <si>
    <t>507-1</t>
  </si>
  <si>
    <t>钢筋混凝土箱涵</t>
  </si>
  <si>
    <t>1-...m×...m钢筋混凝土箱涵</t>
  </si>
  <si>
    <t>2-...m×...m钢筋混凝土箱涵</t>
  </si>
  <si>
    <t>508-1</t>
  </si>
  <si>
    <t>拱涵</t>
  </si>
  <si>
    <t>第500章合计</t>
  </si>
  <si>
    <t>防护</t>
  </si>
  <si>
    <t>601-1</t>
  </si>
  <si>
    <t>喷锚护面</t>
  </si>
  <si>
    <t>挂网喷锚</t>
  </si>
  <si>
    <t>素喷（不挂网）</t>
  </si>
  <si>
    <t>602-1</t>
  </si>
  <si>
    <t>护坡</t>
  </si>
  <si>
    <t>混凝土护坡</t>
  </si>
  <si>
    <t>现浇混凝土护坡</t>
  </si>
  <si>
    <t>-a-2</t>
  </si>
  <si>
    <t>混凝土预制件护坡</t>
  </si>
  <si>
    <t>M……浆砌片（卵）石</t>
  </si>
  <si>
    <t>603-1</t>
  </si>
  <si>
    <t>挡土墙</t>
  </si>
  <si>
    <t>砌片（块、卵）石</t>
  </si>
  <si>
    <t>混凝土挡土墙</t>
  </si>
  <si>
    <t>加筋土挡土墙</t>
  </si>
  <si>
    <t>基础及帽石</t>
  </si>
  <si>
    <t>-c-2</t>
  </si>
  <si>
    <t>预制安装混凝土墙面板</t>
  </si>
  <si>
    <t>604-1</t>
  </si>
  <si>
    <t>河道防护</t>
  </si>
  <si>
    <t>河床铺砌</t>
  </si>
  <si>
    <t>混凝土铺砌</t>
  </si>
  <si>
    <t>导流设施（护岸墙、顺坝、丁坝、调水坝、锥坡）</t>
  </si>
  <si>
    <t>P44</t>
  </si>
  <si>
    <t>坝身</t>
  </si>
  <si>
    <t>基础</t>
  </si>
  <si>
    <t>砂砾垫层</t>
  </si>
  <si>
    <t>筑坝土方</t>
  </si>
  <si>
    <t>C30混凝土(导流坝、桥锥坡)</t>
  </si>
  <si>
    <t>-b-3</t>
  </si>
  <si>
    <t>-b-4</t>
  </si>
  <si>
    <t>冲刷防护</t>
  </si>
  <si>
    <t>铅丝笼</t>
  </si>
  <si>
    <t>605-1</t>
  </si>
  <si>
    <t>防风固沙设施</t>
  </si>
  <si>
    <t>芦苇栅栏</t>
  </si>
  <si>
    <t>芦苇草方格</t>
  </si>
  <si>
    <t>边坡覆盖</t>
  </si>
  <si>
    <t>第600章合计</t>
  </si>
  <si>
    <t>安全设施</t>
  </si>
  <si>
    <t>701-1</t>
  </si>
  <si>
    <t>钢筋混凝土柱式护栏</t>
  </si>
  <si>
    <t>702-1</t>
  </si>
  <si>
    <t>墙式护栏</t>
  </si>
  <si>
    <t>703-1</t>
  </si>
  <si>
    <t>钢筋混凝土标志牌</t>
  </si>
  <si>
    <t>704-1</t>
  </si>
  <si>
    <t>钢板标志牌</t>
  </si>
  <si>
    <t>单柱式</t>
  </si>
  <si>
    <t>双柱式</t>
  </si>
  <si>
    <t>门架式</t>
  </si>
  <si>
    <t>705-1</t>
  </si>
  <si>
    <t>铝合金标志牌</t>
  </si>
  <si>
    <t>三角形边长70cm</t>
  </si>
  <si>
    <t>圆形直径60cm</t>
  </si>
  <si>
    <t>P23</t>
  </si>
  <si>
    <t>-a-3</t>
  </si>
  <si>
    <t>□1500×1200</t>
  </si>
  <si>
    <t>706-1</t>
  </si>
  <si>
    <t>路面标线</t>
  </si>
  <si>
    <t>热熔型</t>
  </si>
  <si>
    <t>707-1</t>
  </si>
  <si>
    <t>里程碑</t>
  </si>
  <si>
    <t>玻璃钢里程碑</t>
  </si>
  <si>
    <t>708-1</t>
  </si>
  <si>
    <t>公路界碑</t>
  </si>
  <si>
    <t>709-1</t>
  </si>
  <si>
    <t>百米桩</t>
  </si>
  <si>
    <t>710-1</t>
  </si>
  <si>
    <t>减速带</t>
  </si>
  <si>
    <t>铸钢减速带</t>
  </si>
  <si>
    <t>711-1</t>
  </si>
  <si>
    <t>警示柱</t>
  </si>
  <si>
    <t>混凝土警示柱(165cm×15cm×15cm)</t>
  </si>
  <si>
    <t>钢管警示柱（114mmX4.5mm）</t>
  </si>
  <si>
    <t>712-1</t>
  </si>
  <si>
    <t>反光漆（栏杆）</t>
  </si>
  <si>
    <t>第700章合计</t>
  </si>
  <si>
    <t>投标报价汇总表</t>
  </si>
  <si>
    <t>序号</t>
  </si>
  <si>
    <t>章次</t>
  </si>
  <si>
    <t>科目名称</t>
  </si>
  <si>
    <t>金额（元）</t>
  </si>
  <si>
    <t xml:space="preserve"> 总则</t>
  </si>
  <si>
    <t xml:space="preserve">  路基土石方</t>
  </si>
  <si>
    <t xml:space="preserve">  路面</t>
  </si>
  <si>
    <t xml:space="preserve">  桥梁通道</t>
  </si>
  <si>
    <t xml:space="preserve">  排水与涵洞</t>
  </si>
  <si>
    <t xml:space="preserve">  防护</t>
  </si>
  <si>
    <t xml:space="preserve">  安全设施</t>
  </si>
  <si>
    <r>
      <rPr>
        <sz val="10.5"/>
        <color theme="1"/>
        <rFont val="宋体"/>
        <charset val="134"/>
        <scheme val="minor"/>
      </rPr>
      <t>第</t>
    </r>
    <r>
      <rPr>
        <sz val="10.5"/>
        <color theme="1"/>
        <rFont val="Times New Roman"/>
        <charset val="134"/>
      </rPr>
      <t>100 </t>
    </r>
    <r>
      <rPr>
        <sz val="10.5"/>
        <color theme="1"/>
        <rFont val="宋体"/>
        <charset val="134"/>
      </rPr>
      <t>章</t>
    </r>
    <r>
      <rPr>
        <sz val="10.5"/>
        <color theme="1"/>
        <rFont val="Times New Roman"/>
        <charset val="134"/>
      </rPr>
      <t>~700 </t>
    </r>
    <r>
      <rPr>
        <sz val="10.5"/>
        <color theme="1"/>
        <rFont val="宋体"/>
        <charset val="134"/>
      </rPr>
      <t>章清单合计</t>
    </r>
  </si>
  <si>
    <t>暂列金额(按清单合计金额的 % 计列)①</t>
  </si>
  <si>
    <t>投标报价(即 8 + 9 = 10)</t>
  </si>
  <si>
    <t>项目名称及合同段：乌恰县危桥进行加固改造项目</t>
  </si>
  <si>
    <t>工  程  量  清  单</t>
  </si>
  <si>
    <t xml:space="preserve">
二零二三年九月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</si>
</sst>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6"/>
      <name val="宋体"/>
      <charset val="134"/>
    </font>
    <font>
      <sz val="24"/>
      <name val="宋体"/>
      <charset val="134"/>
    </font>
    <font>
      <b/>
      <sz val="12"/>
      <name val="宋体"/>
      <charset val="134"/>
    </font>
    <font>
      <sz val="36"/>
      <name val="宋体"/>
      <charset val="134"/>
    </font>
    <font>
      <b/>
      <sz val="12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0.5"/>
      <color theme="1"/>
      <name val="Times New Roman"/>
      <charset val="134"/>
    </font>
    <font>
      <sz val="12"/>
      <color theme="1"/>
      <name val="Times New Roman"/>
      <charset val="134"/>
    </font>
    <font>
      <sz val="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indexed="8"/>
      <name val="宋体"/>
      <charset val="0"/>
    </font>
    <font>
      <sz val="11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8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8" fillId="6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/>
    <xf numFmtId="9" fontId="2" fillId="0" borderId="0" xfId="3" applyNumberFormat="1" applyFont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 applyProtection="1">
      <alignment horizontal="left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</xf>
    <xf numFmtId="176" fontId="0" fillId="0" borderId="0" xfId="0" applyNumberFormat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49" fontId="11" fillId="0" borderId="0" xfId="0" applyNumberFormat="1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horizontal="center" vertical="center"/>
    </xf>
    <xf numFmtId="176" fontId="11" fillId="0" borderId="0" xfId="0" applyNumberFormat="1" applyFont="1" applyAlignment="1" applyProtection="1">
      <alignment horizontal="center" vertical="center"/>
    </xf>
    <xf numFmtId="176" fontId="11" fillId="0" borderId="0" xfId="0" applyNumberFormat="1" applyFont="1" applyAlignment="1" applyProtection="1">
      <alignment horizontal="center" vertical="center"/>
      <protection locked="0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</xf>
    <xf numFmtId="176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2" fillId="0" borderId="1" xfId="0" applyNumberFormat="1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left" vertical="center" wrapText="1"/>
    </xf>
    <xf numFmtId="0" fontId="11" fillId="0" borderId="1" xfId="0" applyFont="1" applyBorder="1" applyAlignment="1" applyProtection="1">
      <alignment horizontal="center" vertical="center"/>
    </xf>
    <xf numFmtId="176" fontId="11" fillId="0" borderId="1" xfId="0" applyNumberFormat="1" applyFont="1" applyBorder="1" applyAlignment="1" applyProtection="1">
      <alignment horizontal="center" vertical="center"/>
    </xf>
    <xf numFmtId="176" fontId="11" fillId="0" borderId="1" xfId="0" applyNumberFormat="1" applyFont="1" applyBorder="1" applyAlignment="1" applyProtection="1">
      <alignment horizontal="center" vertical="center"/>
      <protection locked="0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49" fontId="11" fillId="0" borderId="2" xfId="0" applyNumberFormat="1" applyFont="1" applyBorder="1" applyAlignment="1" applyProtection="1">
      <alignment horizontal="center" vertical="center" wrapText="1"/>
    </xf>
    <xf numFmtId="0" fontId="11" fillId="0" borderId="3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center" vertical="center"/>
    </xf>
    <xf numFmtId="176" fontId="11" fillId="0" borderId="4" xfId="0" applyNumberFormat="1" applyFont="1" applyBorder="1" applyAlignment="1" applyProtection="1">
      <alignment horizontal="center" vertical="center"/>
    </xf>
    <xf numFmtId="176" fontId="11" fillId="0" borderId="2" xfId="0" applyNumberFormat="1" applyFont="1" applyBorder="1" applyAlignment="1" applyProtection="1">
      <alignment horizontal="center" vertical="center"/>
      <protection locked="0"/>
    </xf>
    <xf numFmtId="176" fontId="16" fillId="0" borderId="0" xfId="0" applyNumberFormat="1" applyFont="1" applyBorder="1" applyAlignment="1" applyProtection="1">
      <alignment horizontal="center" vertical="center"/>
    </xf>
    <xf numFmtId="176" fontId="16" fillId="0" borderId="0" xfId="0" applyNumberFormat="1" applyFont="1" applyAlignment="1" applyProtection="1">
      <alignment horizontal="center" vertical="center"/>
    </xf>
    <xf numFmtId="176" fontId="11" fillId="0" borderId="5" xfId="0" applyNumberFormat="1" applyFont="1" applyBorder="1" applyAlignment="1" applyProtection="1">
      <alignment horizontal="center" vertical="center"/>
    </xf>
    <xf numFmtId="176" fontId="11" fillId="0" borderId="1" xfId="0" applyNumberFormat="1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176" fontId="11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Font="1" applyProtection="1">
      <alignment vertical="center"/>
    </xf>
    <xf numFmtId="0" fontId="12" fillId="0" borderId="1" xfId="0" applyFont="1" applyFill="1" applyBorder="1" applyAlignment="1" applyProtection="1">
      <alignment horizontal="left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176" fontId="1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view="pageBreakPreview" zoomScaleNormal="130" workbookViewId="0">
      <pane ySplit="2" topLeftCell="A3" activePane="bottomLeft" state="frozen"/>
      <selection/>
      <selection pane="bottomLeft" activeCell="E10" sqref="E10:E13"/>
    </sheetView>
  </sheetViews>
  <sheetFormatPr defaultColWidth="9" defaultRowHeight="13.5" outlineLevelCol="5"/>
  <cols>
    <col min="1" max="1" width="9.7" style="15" customWidth="1"/>
    <col min="2" max="2" width="27" style="16" customWidth="1"/>
    <col min="3" max="3" width="7.75" style="17" customWidth="1"/>
    <col min="4" max="4" width="10.2583333333333" style="18" customWidth="1"/>
    <col min="5" max="5" width="10.2583333333333" style="19" customWidth="1"/>
    <col min="6" max="6" width="10.2583333333333" style="18" customWidth="1"/>
    <col min="7" max="16384" width="9" style="20"/>
  </cols>
  <sheetData>
    <row r="1" ht="19" customHeight="1" spans="1:6">
      <c r="A1" s="21" t="str">
        <f>清单封面!A5</f>
        <v>项目名称及合同段：乌恰县危桥进行加固改造项目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100</v>
      </c>
      <c r="B3" s="31" t="s">
        <v>7</v>
      </c>
      <c r="C3" s="32"/>
      <c r="D3" s="33"/>
      <c r="E3" s="34"/>
      <c r="F3" s="33"/>
    </row>
    <row r="4" spans="1:6">
      <c r="A4" s="35" t="s">
        <v>8</v>
      </c>
      <c r="B4" s="36" t="s">
        <v>9</v>
      </c>
      <c r="C4" s="55" t="s">
        <v>10</v>
      </c>
      <c r="D4" s="33"/>
      <c r="E4" s="34"/>
      <c r="F4" s="33"/>
    </row>
    <row r="5" spans="1:6">
      <c r="A5" s="35" t="s">
        <v>11</v>
      </c>
      <c r="B5" s="36" t="s">
        <v>12</v>
      </c>
      <c r="C5" s="55" t="s">
        <v>10</v>
      </c>
      <c r="D5" s="33"/>
      <c r="E5" s="34"/>
      <c r="F5" s="33"/>
    </row>
    <row r="6" ht="21" spans="1:6">
      <c r="A6" s="35" t="s">
        <v>13</v>
      </c>
      <c r="B6" s="36" t="s">
        <v>14</v>
      </c>
      <c r="C6" s="55" t="s">
        <v>10</v>
      </c>
      <c r="D6" s="33"/>
      <c r="E6" s="34"/>
      <c r="F6" s="33"/>
    </row>
    <row r="7" spans="1:6">
      <c r="A7" s="35" t="s">
        <v>15</v>
      </c>
      <c r="B7" s="36" t="s">
        <v>16</v>
      </c>
      <c r="C7" s="55" t="s">
        <v>10</v>
      </c>
      <c r="D7" s="33"/>
      <c r="E7" s="34"/>
      <c r="F7" s="33"/>
    </row>
    <row r="8" spans="1:6">
      <c r="A8" s="35" t="s">
        <v>17</v>
      </c>
      <c r="B8" s="36" t="s">
        <v>18</v>
      </c>
      <c r="C8" s="55" t="s">
        <v>10</v>
      </c>
      <c r="D8" s="33"/>
      <c r="E8" s="34"/>
      <c r="F8" s="33"/>
    </row>
    <row r="9" spans="1:6">
      <c r="A9" s="35" t="s">
        <v>19</v>
      </c>
      <c r="B9" s="36" t="s">
        <v>20</v>
      </c>
      <c r="C9" s="55" t="s">
        <v>10</v>
      </c>
      <c r="D9" s="33"/>
      <c r="E9" s="34"/>
      <c r="F9" s="33"/>
    </row>
    <row r="10" spans="1:6">
      <c r="A10" s="35" t="s">
        <v>21</v>
      </c>
      <c r="B10" s="36" t="s">
        <v>22</v>
      </c>
      <c r="C10" s="55" t="s">
        <v>10</v>
      </c>
      <c r="D10" s="33"/>
      <c r="E10" s="34"/>
      <c r="F10" s="33"/>
    </row>
    <row r="11" spans="1:6">
      <c r="A11" s="35" t="s">
        <v>23</v>
      </c>
      <c r="B11" s="36" t="s">
        <v>24</v>
      </c>
      <c r="C11" s="55" t="s">
        <v>10</v>
      </c>
      <c r="D11" s="33">
        <v>1</v>
      </c>
      <c r="E11" s="34"/>
      <c r="F11" s="33">
        <f>E11*D11</f>
        <v>0</v>
      </c>
    </row>
    <row r="12" spans="1:6">
      <c r="A12" s="35" t="s">
        <v>25</v>
      </c>
      <c r="B12" s="36" t="s">
        <v>26</v>
      </c>
      <c r="C12" s="55" t="s">
        <v>10</v>
      </c>
      <c r="D12" s="33">
        <v>1</v>
      </c>
      <c r="E12" s="34"/>
      <c r="F12" s="33">
        <f>E12*D12</f>
        <v>0</v>
      </c>
    </row>
    <row r="13" spans="1:6">
      <c r="A13" s="39" t="s">
        <v>27</v>
      </c>
      <c r="B13" s="40"/>
      <c r="C13" s="32"/>
      <c r="D13" s="33"/>
      <c r="E13" s="34"/>
      <c r="F13" s="33">
        <f>SUM(F3:F12)</f>
        <v>0</v>
      </c>
    </row>
  </sheetData>
  <sheetProtection password="EC07" sheet="1" objects="1"/>
  <autoFilter ref="A2:F13">
    <extLst/>
  </autoFilter>
  <mergeCells count="1">
    <mergeCell ref="A13:B13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"/>
  <sheetViews>
    <sheetView view="pageBreakPreview" zoomScaleNormal="130" workbookViewId="0">
      <pane ySplit="2" topLeftCell="A51" activePane="bottomLeft" state="frozen"/>
      <selection/>
      <selection pane="bottomLeft" activeCell="D64" sqref="D64"/>
    </sheetView>
  </sheetViews>
  <sheetFormatPr defaultColWidth="9" defaultRowHeight="13.5" outlineLevelCol="6"/>
  <cols>
    <col min="1" max="1" width="9.7" style="15" customWidth="1"/>
    <col min="2" max="2" width="24.0083333333333" style="16" customWidth="1"/>
    <col min="3" max="3" width="7.75" style="17" customWidth="1"/>
    <col min="4" max="4" width="11.8" style="18" customWidth="1"/>
    <col min="5" max="5" width="11.8" style="19" customWidth="1"/>
    <col min="6" max="6" width="11.8" style="18" customWidth="1"/>
    <col min="7" max="7" width="9" style="17" hidden="1" customWidth="1"/>
    <col min="8" max="8" width="9.66666666666667" style="17" customWidth="1"/>
    <col min="9" max="12" width="9" style="17" customWidth="1"/>
    <col min="13" max="16384" width="9" style="20"/>
  </cols>
  <sheetData>
    <row r="1" ht="19" customHeight="1" spans="1:6">
      <c r="A1" s="21" t="str">
        <f>清单封面!A5</f>
        <v>项目名称及合同段：乌恰县危桥进行加固改造项目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200</v>
      </c>
      <c r="B3" s="31" t="s">
        <v>28</v>
      </c>
      <c r="C3" s="32"/>
      <c r="D3" s="33"/>
      <c r="E3" s="34"/>
      <c r="F3" s="33"/>
    </row>
    <row r="4" spans="1:6">
      <c r="A4" s="35" t="s">
        <v>29</v>
      </c>
      <c r="B4" s="36" t="s">
        <v>30</v>
      </c>
      <c r="C4" s="55"/>
      <c r="D4" s="33"/>
      <c r="E4" s="34"/>
      <c r="F4" s="33"/>
    </row>
    <row r="5" spans="1:6">
      <c r="A5" s="35" t="s">
        <v>31</v>
      </c>
      <c r="B5" s="36" t="s">
        <v>32</v>
      </c>
      <c r="C5" s="55"/>
      <c r="D5" s="33"/>
      <c r="E5" s="34"/>
      <c r="F5" s="33"/>
    </row>
    <row r="6" spans="1:6">
      <c r="A6" s="35" t="s">
        <v>33</v>
      </c>
      <c r="B6" s="36" t="s">
        <v>34</v>
      </c>
      <c r="C6" s="55" t="s">
        <v>35</v>
      </c>
      <c r="D6" s="33"/>
      <c r="E6" s="34"/>
      <c r="F6" s="33"/>
    </row>
    <row r="7" spans="1:6">
      <c r="A7" s="35" t="s">
        <v>36</v>
      </c>
      <c r="B7" s="36" t="s">
        <v>37</v>
      </c>
      <c r="C7" s="55" t="s">
        <v>38</v>
      </c>
      <c r="D7" s="33"/>
      <c r="E7" s="34"/>
      <c r="F7" s="33"/>
    </row>
    <row r="8" spans="1:7">
      <c r="A8" s="35" t="s">
        <v>39</v>
      </c>
      <c r="B8" s="36" t="s">
        <v>40</v>
      </c>
      <c r="C8" s="55"/>
      <c r="D8" s="33"/>
      <c r="E8" s="34"/>
      <c r="F8" s="33"/>
      <c r="G8" s="38" t="s">
        <v>41</v>
      </c>
    </row>
    <row r="9" spans="1:7">
      <c r="A9" s="35" t="s">
        <v>31</v>
      </c>
      <c r="B9" s="36" t="s">
        <v>42</v>
      </c>
      <c r="C9" s="55" t="s">
        <v>35</v>
      </c>
      <c r="D9" s="56">
        <v>160</v>
      </c>
      <c r="E9" s="34"/>
      <c r="F9" s="33">
        <f>E9*D9</f>
        <v>0</v>
      </c>
      <c r="G9" s="38">
        <f>800*0.2</f>
        <v>160</v>
      </c>
    </row>
    <row r="10" spans="1:6">
      <c r="A10" s="35" t="s">
        <v>36</v>
      </c>
      <c r="B10" s="36" t="s">
        <v>43</v>
      </c>
      <c r="C10" s="55" t="s">
        <v>35</v>
      </c>
      <c r="D10" s="33"/>
      <c r="E10" s="34"/>
      <c r="F10" s="33"/>
    </row>
    <row r="11" spans="1:6">
      <c r="A11" s="35" t="s">
        <v>44</v>
      </c>
      <c r="B11" s="36" t="s">
        <v>45</v>
      </c>
      <c r="C11" s="55" t="s">
        <v>35</v>
      </c>
      <c r="D11" s="33"/>
      <c r="E11" s="34"/>
      <c r="F11" s="33"/>
    </row>
    <row r="12" spans="1:6">
      <c r="A12" s="35" t="s">
        <v>46</v>
      </c>
      <c r="B12" s="36" t="s">
        <v>47</v>
      </c>
      <c r="C12" s="55"/>
      <c r="D12" s="33"/>
      <c r="E12" s="34"/>
      <c r="F12" s="33"/>
    </row>
    <row r="13" spans="1:7">
      <c r="A13" s="35" t="s">
        <v>31</v>
      </c>
      <c r="B13" s="36" t="s">
        <v>48</v>
      </c>
      <c r="C13" s="55" t="s">
        <v>35</v>
      </c>
      <c r="D13" s="33"/>
      <c r="E13" s="34"/>
      <c r="F13" s="33"/>
      <c r="G13" s="38" t="s">
        <v>49</v>
      </c>
    </row>
    <row r="14" spans="1:7">
      <c r="A14" s="35" t="s">
        <v>36</v>
      </c>
      <c r="B14" s="36" t="s">
        <v>50</v>
      </c>
      <c r="C14" s="55" t="s">
        <v>35</v>
      </c>
      <c r="D14" s="33">
        <f>G14</f>
        <v>80</v>
      </c>
      <c r="E14" s="34"/>
      <c r="F14" s="33">
        <f>E14*D14</f>
        <v>0</v>
      </c>
      <c r="G14" s="38">
        <v>80</v>
      </c>
    </row>
    <row r="15" spans="1:7">
      <c r="A15" s="35" t="s">
        <v>44</v>
      </c>
      <c r="B15" s="36" t="s">
        <v>51</v>
      </c>
      <c r="C15" s="55"/>
      <c r="D15" s="33"/>
      <c r="E15" s="34"/>
      <c r="F15" s="33"/>
      <c r="G15" s="38" t="s">
        <v>52</v>
      </c>
    </row>
    <row r="16" spans="1:7">
      <c r="A16" s="35" t="s">
        <v>53</v>
      </c>
      <c r="B16" s="36" t="s">
        <v>54</v>
      </c>
      <c r="C16" s="55" t="s">
        <v>35</v>
      </c>
      <c r="D16" s="33">
        <v>88</v>
      </c>
      <c r="E16" s="34"/>
      <c r="F16" s="33">
        <f>E16*D16</f>
        <v>0</v>
      </c>
      <c r="G16" s="38">
        <v>88</v>
      </c>
    </row>
    <row r="17" spans="1:6">
      <c r="A17" s="35" t="s">
        <v>55</v>
      </c>
      <c r="B17" s="36" t="s">
        <v>56</v>
      </c>
      <c r="C17" s="55" t="s">
        <v>57</v>
      </c>
      <c r="D17" s="33"/>
      <c r="E17" s="34"/>
      <c r="F17" s="33"/>
    </row>
    <row r="18" spans="1:6">
      <c r="A18" s="35" t="s">
        <v>58</v>
      </c>
      <c r="B18" s="36" t="s">
        <v>59</v>
      </c>
      <c r="C18" s="55" t="s">
        <v>60</v>
      </c>
      <c r="D18" s="33"/>
      <c r="E18" s="34"/>
      <c r="F18" s="33"/>
    </row>
    <row r="19" spans="1:6">
      <c r="A19" s="35" t="s">
        <v>61</v>
      </c>
      <c r="B19" s="36" t="s">
        <v>62</v>
      </c>
      <c r="C19" s="55"/>
      <c r="D19" s="33"/>
      <c r="E19" s="34"/>
      <c r="F19" s="33"/>
    </row>
    <row r="20" spans="1:6">
      <c r="A20" s="35" t="s">
        <v>31</v>
      </c>
      <c r="B20" s="36" t="s">
        <v>63</v>
      </c>
      <c r="C20" s="55" t="s">
        <v>35</v>
      </c>
      <c r="D20" s="33"/>
      <c r="E20" s="34"/>
      <c r="F20" s="33"/>
    </row>
    <row r="21" spans="1:6">
      <c r="A21" s="35" t="s">
        <v>36</v>
      </c>
      <c r="B21" s="36" t="s">
        <v>64</v>
      </c>
      <c r="C21" s="55" t="s">
        <v>35</v>
      </c>
      <c r="D21" s="33"/>
      <c r="E21" s="34"/>
      <c r="F21" s="33"/>
    </row>
    <row r="22" spans="1:6">
      <c r="A22" s="35" t="s">
        <v>44</v>
      </c>
      <c r="B22" s="36" t="s">
        <v>65</v>
      </c>
      <c r="C22" s="55" t="s">
        <v>35</v>
      </c>
      <c r="D22" s="33"/>
      <c r="E22" s="34"/>
      <c r="F22" s="33"/>
    </row>
    <row r="23" spans="1:6">
      <c r="A23" s="35" t="s">
        <v>55</v>
      </c>
      <c r="B23" s="36" t="s">
        <v>66</v>
      </c>
      <c r="C23" s="55" t="s">
        <v>35</v>
      </c>
      <c r="D23" s="33"/>
      <c r="E23" s="34"/>
      <c r="F23" s="33"/>
    </row>
    <row r="24" spans="1:6">
      <c r="A24" s="35" t="s">
        <v>67</v>
      </c>
      <c r="B24" s="36" t="s">
        <v>68</v>
      </c>
      <c r="C24" s="55"/>
      <c r="D24" s="33"/>
      <c r="E24" s="34"/>
      <c r="F24" s="33"/>
    </row>
    <row r="25" spans="1:6">
      <c r="A25" s="35" t="s">
        <v>31</v>
      </c>
      <c r="B25" s="36" t="s">
        <v>63</v>
      </c>
      <c r="C25" s="55" t="s">
        <v>35</v>
      </c>
      <c r="D25" s="33"/>
      <c r="E25" s="34"/>
      <c r="F25" s="33"/>
    </row>
    <row r="26" spans="1:6">
      <c r="A26" s="35" t="s">
        <v>36</v>
      </c>
      <c r="B26" s="36" t="s">
        <v>64</v>
      </c>
      <c r="C26" s="55" t="s">
        <v>35</v>
      </c>
      <c r="D26" s="33"/>
      <c r="E26" s="34"/>
      <c r="F26" s="33"/>
    </row>
    <row r="27" spans="1:6">
      <c r="A27" s="35" t="s">
        <v>44</v>
      </c>
      <c r="B27" s="36" t="s">
        <v>65</v>
      </c>
      <c r="C27" s="55" t="s">
        <v>35</v>
      </c>
      <c r="D27" s="33"/>
      <c r="E27" s="34"/>
      <c r="F27" s="33"/>
    </row>
    <row r="28" spans="1:6">
      <c r="A28" s="35" t="s">
        <v>55</v>
      </c>
      <c r="B28" s="36" t="s">
        <v>69</v>
      </c>
      <c r="C28" s="55" t="s">
        <v>35</v>
      </c>
      <c r="D28" s="33"/>
      <c r="E28" s="34"/>
      <c r="F28" s="33"/>
    </row>
    <row r="29" spans="1:6">
      <c r="A29" s="35" t="s">
        <v>70</v>
      </c>
      <c r="B29" s="36" t="s">
        <v>71</v>
      </c>
      <c r="C29" s="55"/>
      <c r="D29" s="33"/>
      <c r="E29" s="34"/>
      <c r="F29" s="33"/>
    </row>
    <row r="30" spans="1:6">
      <c r="A30" s="35" t="s">
        <v>31</v>
      </c>
      <c r="B30" s="36" t="s">
        <v>72</v>
      </c>
      <c r="C30" s="55" t="s">
        <v>35</v>
      </c>
      <c r="D30" s="33"/>
      <c r="E30" s="34"/>
      <c r="F30" s="33"/>
    </row>
    <row r="31" spans="1:6">
      <c r="A31" s="35" t="s">
        <v>36</v>
      </c>
      <c r="B31" s="36" t="s">
        <v>73</v>
      </c>
      <c r="C31" s="55" t="s">
        <v>35</v>
      </c>
      <c r="D31" s="33"/>
      <c r="E31" s="34"/>
      <c r="F31" s="33"/>
    </row>
    <row r="32" spans="1:6">
      <c r="A32" s="35" t="s">
        <v>44</v>
      </c>
      <c r="B32" s="36" t="s">
        <v>74</v>
      </c>
      <c r="C32" s="55" t="s">
        <v>35</v>
      </c>
      <c r="D32" s="33"/>
      <c r="E32" s="34"/>
      <c r="F32" s="33"/>
    </row>
    <row r="33" spans="1:6">
      <c r="A33" s="35" t="s">
        <v>55</v>
      </c>
      <c r="B33" s="36" t="s">
        <v>75</v>
      </c>
      <c r="C33" s="55" t="s">
        <v>35</v>
      </c>
      <c r="D33" s="33"/>
      <c r="E33" s="34"/>
      <c r="F33" s="33"/>
    </row>
    <row r="34" spans="1:6">
      <c r="A34" s="35" t="s">
        <v>58</v>
      </c>
      <c r="B34" s="36" t="s">
        <v>76</v>
      </c>
      <c r="C34" s="55" t="s">
        <v>35</v>
      </c>
      <c r="D34" s="33"/>
      <c r="E34" s="34"/>
      <c r="F34" s="33"/>
    </row>
    <row r="35" spans="1:6">
      <c r="A35" s="35" t="s">
        <v>77</v>
      </c>
      <c r="B35" s="36" t="s">
        <v>78</v>
      </c>
      <c r="C35" s="55"/>
      <c r="D35" s="33"/>
      <c r="E35" s="34"/>
      <c r="F35" s="33"/>
    </row>
    <row r="36" spans="1:6">
      <c r="A36" s="35" t="s">
        <v>31</v>
      </c>
      <c r="B36" s="36" t="s">
        <v>72</v>
      </c>
      <c r="C36" s="55" t="s">
        <v>35</v>
      </c>
      <c r="D36" s="33"/>
      <c r="E36" s="34"/>
      <c r="F36" s="33"/>
    </row>
    <row r="37" spans="1:6">
      <c r="A37" s="35" t="s">
        <v>36</v>
      </c>
      <c r="B37" s="36" t="s">
        <v>73</v>
      </c>
      <c r="C37" s="55" t="s">
        <v>35</v>
      </c>
      <c r="D37" s="33"/>
      <c r="E37" s="34"/>
      <c r="F37" s="33"/>
    </row>
    <row r="38" spans="1:6">
      <c r="A38" s="35" t="s">
        <v>44</v>
      </c>
      <c r="B38" s="36" t="s">
        <v>74</v>
      </c>
      <c r="C38" s="55" t="s">
        <v>35</v>
      </c>
      <c r="D38" s="33"/>
      <c r="E38" s="34"/>
      <c r="F38" s="33"/>
    </row>
    <row r="39" spans="1:6">
      <c r="A39" s="35" t="s">
        <v>55</v>
      </c>
      <c r="B39" s="36" t="s">
        <v>75</v>
      </c>
      <c r="C39" s="55" t="s">
        <v>35</v>
      </c>
      <c r="D39" s="33"/>
      <c r="E39" s="34"/>
      <c r="F39" s="33"/>
    </row>
    <row r="40" spans="1:6">
      <c r="A40" s="35" t="s">
        <v>79</v>
      </c>
      <c r="B40" s="36" t="s">
        <v>80</v>
      </c>
      <c r="C40" s="55"/>
      <c r="D40" s="33"/>
      <c r="E40" s="34"/>
      <c r="F40" s="33"/>
    </row>
    <row r="41" spans="1:6">
      <c r="A41" s="35" t="s">
        <v>31</v>
      </c>
      <c r="B41" s="36" t="s">
        <v>81</v>
      </c>
      <c r="C41" s="55" t="s">
        <v>35</v>
      </c>
      <c r="D41" s="33"/>
      <c r="E41" s="34"/>
      <c r="F41" s="33"/>
    </row>
    <row r="42" spans="1:6">
      <c r="A42" s="35" t="s">
        <v>36</v>
      </c>
      <c r="B42" s="36" t="s">
        <v>82</v>
      </c>
      <c r="C42" s="55"/>
      <c r="D42" s="33"/>
      <c r="E42" s="34"/>
      <c r="F42" s="33"/>
    </row>
    <row r="43" spans="1:6">
      <c r="A43" s="35" t="s">
        <v>83</v>
      </c>
      <c r="B43" s="36" t="s">
        <v>84</v>
      </c>
      <c r="C43" s="55" t="s">
        <v>35</v>
      </c>
      <c r="D43" s="33"/>
      <c r="E43" s="34"/>
      <c r="F43" s="33"/>
    </row>
    <row r="44" spans="1:6">
      <c r="A44" s="35" t="s">
        <v>85</v>
      </c>
      <c r="B44" s="36" t="s">
        <v>86</v>
      </c>
      <c r="C44" s="55" t="s">
        <v>35</v>
      </c>
      <c r="D44" s="33"/>
      <c r="E44" s="34"/>
      <c r="F44" s="33"/>
    </row>
    <row r="45" spans="1:6">
      <c r="A45" s="35" t="s">
        <v>44</v>
      </c>
      <c r="B45" s="36" t="s">
        <v>87</v>
      </c>
      <c r="C45" s="55" t="s">
        <v>88</v>
      </c>
      <c r="D45" s="33"/>
      <c r="E45" s="34"/>
      <c r="F45" s="33"/>
    </row>
    <row r="46" spans="1:6">
      <c r="A46" s="35" t="s">
        <v>55</v>
      </c>
      <c r="B46" s="36" t="s">
        <v>89</v>
      </c>
      <c r="C46" s="55" t="s">
        <v>88</v>
      </c>
      <c r="D46" s="33"/>
      <c r="E46" s="34"/>
      <c r="F46" s="33"/>
    </row>
    <row r="47" spans="1:6">
      <c r="A47" s="35" t="s">
        <v>58</v>
      </c>
      <c r="B47" s="36" t="s">
        <v>90</v>
      </c>
      <c r="C47" s="55"/>
      <c r="D47" s="33"/>
      <c r="E47" s="34"/>
      <c r="F47" s="33"/>
    </row>
    <row r="48" spans="1:6">
      <c r="A48" s="35" t="s">
        <v>91</v>
      </c>
      <c r="B48" s="36" t="s">
        <v>92</v>
      </c>
      <c r="C48" s="55" t="s">
        <v>93</v>
      </c>
      <c r="D48" s="33"/>
      <c r="E48" s="34"/>
      <c r="F48" s="33"/>
    </row>
    <row r="49" spans="1:6">
      <c r="A49" s="35" t="s">
        <v>94</v>
      </c>
      <c r="B49" s="36" t="s">
        <v>95</v>
      </c>
      <c r="C49" s="55" t="s">
        <v>93</v>
      </c>
      <c r="D49" s="33"/>
      <c r="E49" s="34"/>
      <c r="F49" s="33"/>
    </row>
    <row r="50" spans="1:6">
      <c r="A50" s="35" t="s">
        <v>96</v>
      </c>
      <c r="B50" s="36" t="s">
        <v>97</v>
      </c>
      <c r="C50" s="55" t="s">
        <v>93</v>
      </c>
      <c r="D50" s="33"/>
      <c r="E50" s="34"/>
      <c r="F50" s="33"/>
    </row>
    <row r="51" spans="1:6">
      <c r="A51" s="35" t="s">
        <v>98</v>
      </c>
      <c r="B51" s="36" t="s">
        <v>99</v>
      </c>
      <c r="C51" s="55"/>
      <c r="D51" s="33"/>
      <c r="E51" s="34"/>
      <c r="F51" s="33"/>
    </row>
    <row r="52" spans="1:6">
      <c r="A52" s="35" t="s">
        <v>100</v>
      </c>
      <c r="B52" s="36" t="s">
        <v>101</v>
      </c>
      <c r="C52" s="55" t="s">
        <v>93</v>
      </c>
      <c r="D52" s="33"/>
      <c r="E52" s="34"/>
      <c r="F52" s="33"/>
    </row>
    <row r="53" spans="1:6">
      <c r="A53" s="35" t="s">
        <v>102</v>
      </c>
      <c r="B53" s="36" t="s">
        <v>103</v>
      </c>
      <c r="C53" s="55" t="s">
        <v>35</v>
      </c>
      <c r="D53" s="33"/>
      <c r="E53" s="34"/>
      <c r="F53" s="33"/>
    </row>
    <row r="54" spans="1:6">
      <c r="A54" s="35" t="s">
        <v>104</v>
      </c>
      <c r="B54" s="36" t="s">
        <v>105</v>
      </c>
      <c r="C54" s="55" t="s">
        <v>35</v>
      </c>
      <c r="D54" s="33"/>
      <c r="E54" s="34"/>
      <c r="F54" s="33"/>
    </row>
    <row r="55" spans="1:6">
      <c r="A55" s="35" t="s">
        <v>106</v>
      </c>
      <c r="B55" s="36" t="s">
        <v>107</v>
      </c>
      <c r="C55" s="55"/>
      <c r="D55" s="33"/>
      <c r="E55" s="34"/>
      <c r="F55" s="33"/>
    </row>
    <row r="56" spans="1:6">
      <c r="A56" s="35" t="s">
        <v>31</v>
      </c>
      <c r="B56" s="36" t="s">
        <v>108</v>
      </c>
      <c r="C56" s="55" t="s">
        <v>35</v>
      </c>
      <c r="D56" s="33"/>
      <c r="E56" s="34"/>
      <c r="F56" s="33"/>
    </row>
    <row r="57" spans="1:6">
      <c r="A57" s="35" t="s">
        <v>109</v>
      </c>
      <c r="B57" s="36" t="s">
        <v>110</v>
      </c>
      <c r="C57" s="55"/>
      <c r="D57" s="33"/>
      <c r="E57" s="34"/>
      <c r="F57" s="33"/>
    </row>
    <row r="58" spans="1:6">
      <c r="A58" s="35" t="s">
        <v>31</v>
      </c>
      <c r="B58" s="36" t="s">
        <v>111</v>
      </c>
      <c r="C58" s="55" t="s">
        <v>35</v>
      </c>
      <c r="D58" s="33"/>
      <c r="E58" s="34"/>
      <c r="F58" s="33"/>
    </row>
    <row r="59" spans="1:6">
      <c r="A59" s="35" t="s">
        <v>36</v>
      </c>
      <c r="B59" s="36" t="s">
        <v>112</v>
      </c>
      <c r="C59" s="55"/>
      <c r="D59" s="33"/>
      <c r="E59" s="34"/>
      <c r="F59" s="33"/>
    </row>
    <row r="60" spans="1:6">
      <c r="A60" s="35" t="s">
        <v>83</v>
      </c>
      <c r="B60" s="36" t="s">
        <v>95</v>
      </c>
      <c r="C60" s="55" t="s">
        <v>93</v>
      </c>
      <c r="D60" s="33"/>
      <c r="E60" s="34"/>
      <c r="F60" s="33"/>
    </row>
    <row r="61" spans="1:6">
      <c r="A61" s="35" t="s">
        <v>85</v>
      </c>
      <c r="B61" s="36" t="s">
        <v>97</v>
      </c>
      <c r="C61" s="55" t="s">
        <v>93</v>
      </c>
      <c r="D61" s="33"/>
      <c r="E61" s="34"/>
      <c r="F61" s="33"/>
    </row>
    <row r="62" spans="1:6">
      <c r="A62" s="35" t="s">
        <v>113</v>
      </c>
      <c r="B62" s="36" t="s">
        <v>114</v>
      </c>
      <c r="C62" s="55" t="s">
        <v>35</v>
      </c>
      <c r="D62" s="33"/>
      <c r="E62" s="34"/>
      <c r="F62" s="33"/>
    </row>
    <row r="63" spans="1:6">
      <c r="A63" s="35" t="s">
        <v>115</v>
      </c>
      <c r="B63" s="36" t="s">
        <v>116</v>
      </c>
      <c r="C63" s="55"/>
      <c r="D63" s="33"/>
      <c r="E63" s="34"/>
      <c r="F63" s="33"/>
    </row>
    <row r="64" spans="1:6">
      <c r="A64" s="35" t="s">
        <v>31</v>
      </c>
      <c r="B64" s="36" t="s">
        <v>117</v>
      </c>
      <c r="C64" s="55" t="s">
        <v>35</v>
      </c>
      <c r="D64" s="33"/>
      <c r="E64" s="34"/>
      <c r="F64" s="33"/>
    </row>
    <row r="65" spans="1:6">
      <c r="A65" s="35" t="s">
        <v>36</v>
      </c>
      <c r="B65" s="36" t="s">
        <v>118</v>
      </c>
      <c r="C65" s="55" t="s">
        <v>35</v>
      </c>
      <c r="D65" s="33"/>
      <c r="E65" s="34"/>
      <c r="F65" s="33"/>
    </row>
    <row r="66" spans="1:6">
      <c r="A66" s="35" t="s">
        <v>44</v>
      </c>
      <c r="B66" s="36" t="s">
        <v>119</v>
      </c>
      <c r="C66" s="55" t="s">
        <v>35</v>
      </c>
      <c r="D66" s="33"/>
      <c r="E66" s="34"/>
      <c r="F66" s="33"/>
    </row>
    <row r="67" spans="1:6">
      <c r="A67" s="39" t="s">
        <v>120</v>
      </c>
      <c r="B67" s="40"/>
      <c r="C67" s="41"/>
      <c r="D67" s="42"/>
      <c r="E67" s="43"/>
      <c r="F67" s="33">
        <f>SUM(F4:F66)</f>
        <v>0</v>
      </c>
    </row>
  </sheetData>
  <sheetProtection password="EC07" sheet="1" objects="1"/>
  <autoFilter ref="A2:E67">
    <extLst/>
  </autoFilter>
  <mergeCells count="1">
    <mergeCell ref="A67:B67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view="pageBreakPreview" zoomScaleNormal="130" workbookViewId="0">
      <pane ySplit="2" topLeftCell="A15" activePane="bottomLeft" state="frozen"/>
      <selection/>
      <selection pane="bottomLeft" activeCell="D33" sqref="D33"/>
    </sheetView>
  </sheetViews>
  <sheetFormatPr defaultColWidth="9" defaultRowHeight="13.5" outlineLevelCol="7"/>
  <cols>
    <col min="1" max="1" width="9.7" style="15" customWidth="1"/>
    <col min="2" max="2" width="28.75" style="16" customWidth="1"/>
    <col min="3" max="3" width="7.75" style="17" customWidth="1"/>
    <col min="4" max="4" width="10.425" style="18" customWidth="1"/>
    <col min="5" max="5" width="10.425" style="19" customWidth="1"/>
    <col min="6" max="6" width="10.425" style="18" customWidth="1"/>
    <col min="7" max="11" width="9" style="17" hidden="1" customWidth="1"/>
    <col min="12" max="12" width="9" style="17" customWidth="1"/>
    <col min="13" max="14" width="9" style="20" customWidth="1"/>
    <col min="15" max="16384" width="9" style="20"/>
  </cols>
  <sheetData>
    <row r="1" ht="19" customHeight="1" spans="1:6">
      <c r="A1" s="21" t="str">
        <f>清单封面!A5</f>
        <v>项目名称及合同段：乌恰县危桥进行加固改造项目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300</v>
      </c>
      <c r="B3" s="31" t="s">
        <v>121</v>
      </c>
      <c r="C3" s="32"/>
      <c r="D3" s="33"/>
      <c r="E3" s="34"/>
      <c r="F3" s="33"/>
    </row>
    <row r="4" spans="1:6">
      <c r="A4" s="35" t="s">
        <v>122</v>
      </c>
      <c r="B4" s="36" t="s">
        <v>123</v>
      </c>
      <c r="C4" s="55"/>
      <c r="D4" s="33"/>
      <c r="E4" s="34"/>
      <c r="F4" s="33"/>
    </row>
    <row r="5" spans="1:6">
      <c r="A5" s="35" t="s">
        <v>31</v>
      </c>
      <c r="B5" s="36" t="s">
        <v>124</v>
      </c>
      <c r="C5" s="55" t="s">
        <v>93</v>
      </c>
      <c r="D5" s="33"/>
      <c r="E5" s="34"/>
      <c r="F5" s="33"/>
    </row>
    <row r="6" spans="1:6">
      <c r="A6" s="35" t="s">
        <v>125</v>
      </c>
      <c r="B6" s="36" t="s">
        <v>126</v>
      </c>
      <c r="C6" s="55"/>
      <c r="D6" s="33"/>
      <c r="E6" s="34"/>
      <c r="F6" s="33"/>
    </row>
    <row r="7" spans="1:6">
      <c r="A7" s="35" t="s">
        <v>31</v>
      </c>
      <c r="B7" s="36" t="s">
        <v>127</v>
      </c>
      <c r="C7" s="55" t="s">
        <v>93</v>
      </c>
      <c r="D7" s="33"/>
      <c r="E7" s="34"/>
      <c r="F7" s="33"/>
    </row>
    <row r="8" spans="1:6">
      <c r="A8" s="35" t="s">
        <v>36</v>
      </c>
      <c r="B8" s="36" t="s">
        <v>128</v>
      </c>
      <c r="C8" s="55" t="s">
        <v>93</v>
      </c>
      <c r="D8" s="33"/>
      <c r="E8" s="34"/>
      <c r="F8" s="33"/>
    </row>
    <row r="9" spans="1:6">
      <c r="A9" s="35" t="s">
        <v>129</v>
      </c>
      <c r="B9" s="36" t="s">
        <v>130</v>
      </c>
      <c r="C9" s="55"/>
      <c r="D9" s="33"/>
      <c r="E9" s="34"/>
      <c r="F9" s="33"/>
    </row>
    <row r="10" spans="1:6">
      <c r="A10" s="35" t="s">
        <v>31</v>
      </c>
      <c r="B10" s="36" t="s">
        <v>124</v>
      </c>
      <c r="C10" s="55" t="s">
        <v>93</v>
      </c>
      <c r="D10" s="33"/>
      <c r="E10" s="34"/>
      <c r="F10" s="33"/>
    </row>
    <row r="11" spans="1:6">
      <c r="A11" s="35" t="s">
        <v>131</v>
      </c>
      <c r="B11" s="36" t="s">
        <v>132</v>
      </c>
      <c r="C11" s="55" t="s">
        <v>93</v>
      </c>
      <c r="D11" s="33"/>
      <c r="E11" s="34"/>
      <c r="F11" s="33"/>
    </row>
    <row r="12" spans="1:6">
      <c r="A12" s="35" t="s">
        <v>133</v>
      </c>
      <c r="B12" s="36" t="s">
        <v>134</v>
      </c>
      <c r="C12" s="55" t="s">
        <v>93</v>
      </c>
      <c r="D12" s="33"/>
      <c r="E12" s="34"/>
      <c r="F12" s="33"/>
    </row>
    <row r="13" spans="1:6">
      <c r="A13" s="35" t="s">
        <v>135</v>
      </c>
      <c r="B13" s="36" t="s">
        <v>136</v>
      </c>
      <c r="C13" s="55"/>
      <c r="D13" s="33"/>
      <c r="E13" s="34"/>
      <c r="F13" s="33"/>
    </row>
    <row r="14" spans="1:6">
      <c r="A14" s="35" t="s">
        <v>31</v>
      </c>
      <c r="B14" s="36" t="s">
        <v>137</v>
      </c>
      <c r="C14" s="55" t="s">
        <v>93</v>
      </c>
      <c r="D14" s="33"/>
      <c r="E14" s="34"/>
      <c r="F14" s="33"/>
    </row>
    <row r="15" spans="1:6">
      <c r="A15" s="35" t="s">
        <v>138</v>
      </c>
      <c r="B15" s="36" t="s">
        <v>139</v>
      </c>
      <c r="C15" s="55"/>
      <c r="D15" s="33"/>
      <c r="E15" s="34"/>
      <c r="F15" s="33"/>
    </row>
    <row r="16" spans="1:6">
      <c r="A16" s="35" t="s">
        <v>31</v>
      </c>
      <c r="B16" s="36" t="s">
        <v>140</v>
      </c>
      <c r="C16" s="55" t="s">
        <v>93</v>
      </c>
      <c r="D16" s="33"/>
      <c r="E16" s="34"/>
      <c r="F16" s="33"/>
    </row>
    <row r="17" spans="1:6">
      <c r="A17" s="35" t="s">
        <v>141</v>
      </c>
      <c r="B17" s="36" t="s">
        <v>142</v>
      </c>
      <c r="C17" s="55"/>
      <c r="D17" s="33"/>
      <c r="E17" s="34"/>
      <c r="F17" s="33"/>
    </row>
    <row r="18" spans="1:6">
      <c r="A18" s="35" t="s">
        <v>31</v>
      </c>
      <c r="B18" s="36" t="s">
        <v>143</v>
      </c>
      <c r="C18" s="55" t="s">
        <v>93</v>
      </c>
      <c r="D18" s="33"/>
      <c r="E18" s="34"/>
      <c r="F18" s="33"/>
    </row>
    <row r="19" spans="1:6">
      <c r="A19" s="35" t="s">
        <v>144</v>
      </c>
      <c r="B19" s="36" t="s">
        <v>145</v>
      </c>
      <c r="C19" s="55"/>
      <c r="D19" s="33"/>
      <c r="E19" s="34"/>
      <c r="F19" s="33"/>
    </row>
    <row r="20" spans="1:6">
      <c r="A20" s="35" t="s">
        <v>31</v>
      </c>
      <c r="B20" s="36" t="s">
        <v>124</v>
      </c>
      <c r="C20" s="55" t="s">
        <v>93</v>
      </c>
      <c r="D20" s="33"/>
      <c r="E20" s="34"/>
      <c r="F20" s="33"/>
    </row>
    <row r="21" spans="1:6">
      <c r="A21" s="35" t="s">
        <v>146</v>
      </c>
      <c r="B21" s="36" t="s">
        <v>147</v>
      </c>
      <c r="C21" s="55"/>
      <c r="D21" s="33"/>
      <c r="E21" s="34"/>
      <c r="F21" s="33"/>
    </row>
    <row r="22" spans="1:6">
      <c r="A22" s="35" t="s">
        <v>31</v>
      </c>
      <c r="B22" s="36" t="s">
        <v>124</v>
      </c>
      <c r="C22" s="55" t="s">
        <v>93</v>
      </c>
      <c r="D22" s="33"/>
      <c r="E22" s="34"/>
      <c r="F22" s="33"/>
    </row>
    <row r="23" spans="1:6">
      <c r="A23" s="35" t="s">
        <v>148</v>
      </c>
      <c r="B23" s="36" t="s">
        <v>42</v>
      </c>
      <c r="C23" s="55"/>
      <c r="D23" s="33"/>
      <c r="E23" s="34"/>
      <c r="F23" s="33"/>
    </row>
    <row r="24" spans="1:7">
      <c r="A24" s="35" t="s">
        <v>31</v>
      </c>
      <c r="B24" s="36" t="s">
        <v>149</v>
      </c>
      <c r="C24" s="55" t="s">
        <v>93</v>
      </c>
      <c r="D24" s="33">
        <v>800</v>
      </c>
      <c r="E24" s="34"/>
      <c r="F24" s="33">
        <f>E24*D24</f>
        <v>0</v>
      </c>
      <c r="G24" s="38" t="s">
        <v>41</v>
      </c>
    </row>
    <row r="25" spans="1:8">
      <c r="A25" s="35" t="s">
        <v>150</v>
      </c>
      <c r="B25" s="36" t="s">
        <v>151</v>
      </c>
      <c r="C25" s="55"/>
      <c r="D25" s="33"/>
      <c r="E25" s="34"/>
      <c r="F25" s="33"/>
      <c r="G25" s="38" t="s">
        <v>49</v>
      </c>
      <c r="H25" s="38"/>
    </row>
    <row r="26" spans="1:8">
      <c r="A26" s="35" t="s">
        <v>31</v>
      </c>
      <c r="B26" s="36" t="s">
        <v>152</v>
      </c>
      <c r="C26" s="55" t="s">
        <v>35</v>
      </c>
      <c r="D26" s="33">
        <f>G26+H26</f>
        <v>247</v>
      </c>
      <c r="E26" s="34"/>
      <c r="F26" s="33">
        <f>E26*D26</f>
        <v>0</v>
      </c>
      <c r="G26" s="38">
        <v>77</v>
      </c>
      <c r="H26" s="38">
        <v>170</v>
      </c>
    </row>
    <row r="27" spans="1:6">
      <c r="A27" s="35" t="s">
        <v>36</v>
      </c>
      <c r="B27" s="36" t="s">
        <v>153</v>
      </c>
      <c r="C27" s="55" t="s">
        <v>35</v>
      </c>
      <c r="D27" s="33"/>
      <c r="E27" s="34"/>
      <c r="F27" s="33"/>
    </row>
    <row r="28" spans="1:6">
      <c r="A28" s="35" t="s">
        <v>44</v>
      </c>
      <c r="B28" s="36" t="s">
        <v>154</v>
      </c>
      <c r="C28" s="55" t="s">
        <v>35</v>
      </c>
      <c r="D28" s="33"/>
      <c r="E28" s="34"/>
      <c r="F28" s="33"/>
    </row>
    <row r="29" spans="1:6">
      <c r="A29" s="35" t="s">
        <v>55</v>
      </c>
      <c r="B29" s="36" t="s">
        <v>155</v>
      </c>
      <c r="C29" s="55" t="s">
        <v>35</v>
      </c>
      <c r="D29" s="33"/>
      <c r="E29" s="34"/>
      <c r="F29" s="33"/>
    </row>
    <row r="30" spans="1:6">
      <c r="A30" s="35" t="s">
        <v>156</v>
      </c>
      <c r="B30" s="36" t="s">
        <v>157</v>
      </c>
      <c r="C30" s="55" t="s">
        <v>35</v>
      </c>
      <c r="D30" s="33"/>
      <c r="E30" s="34"/>
      <c r="F30" s="33"/>
    </row>
    <row r="31" spans="1:6">
      <c r="A31" s="35" t="s">
        <v>158</v>
      </c>
      <c r="B31" s="36" t="s">
        <v>159</v>
      </c>
      <c r="C31" s="55"/>
      <c r="D31" s="33"/>
      <c r="E31" s="34"/>
      <c r="F31" s="33"/>
    </row>
    <row r="32" spans="1:6">
      <c r="A32" s="35" t="s">
        <v>31</v>
      </c>
      <c r="B32" s="36" t="s">
        <v>160</v>
      </c>
      <c r="C32" s="55" t="s">
        <v>35</v>
      </c>
      <c r="D32" s="33"/>
      <c r="E32" s="34"/>
      <c r="F32" s="33"/>
    </row>
    <row r="33" spans="1:6">
      <c r="A33" s="35" t="s">
        <v>36</v>
      </c>
      <c r="B33" s="36" t="s">
        <v>161</v>
      </c>
      <c r="C33" s="55" t="s">
        <v>35</v>
      </c>
      <c r="D33" s="33"/>
      <c r="E33" s="34"/>
      <c r="F33" s="33"/>
    </row>
    <row r="34" spans="1:6">
      <c r="A34" s="35" t="s">
        <v>44</v>
      </c>
      <c r="B34" s="36" t="s">
        <v>162</v>
      </c>
      <c r="C34" s="55" t="s">
        <v>35</v>
      </c>
      <c r="D34" s="33"/>
      <c r="E34" s="34"/>
      <c r="F34" s="33"/>
    </row>
    <row r="35" spans="1:6">
      <c r="A35" s="39" t="s">
        <v>163</v>
      </c>
      <c r="B35" s="40"/>
      <c r="C35" s="41"/>
      <c r="D35" s="42"/>
      <c r="E35" s="43"/>
      <c r="F35" s="33">
        <f>SUM(F4:F34)</f>
        <v>0</v>
      </c>
    </row>
  </sheetData>
  <sheetProtection password="EC07" sheet="1" objects="1"/>
  <autoFilter ref="A2:E35">
    <extLst/>
  </autoFilter>
  <mergeCells count="1">
    <mergeCell ref="A35:B35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6"/>
  <sheetViews>
    <sheetView view="pageBreakPreview" zoomScaleNormal="130" workbookViewId="0">
      <pane ySplit="2" topLeftCell="A30" activePane="bottomLeft" state="frozen"/>
      <selection/>
      <selection pane="bottomLeft" activeCell="D46" sqref="D46"/>
    </sheetView>
  </sheetViews>
  <sheetFormatPr defaultColWidth="9" defaultRowHeight="13.5" outlineLevelCol="5"/>
  <cols>
    <col min="1" max="1" width="9.7" style="15" customWidth="1"/>
    <col min="2" max="2" width="28.75" style="16" customWidth="1"/>
    <col min="3" max="3" width="7.75" style="17" customWidth="1"/>
    <col min="4" max="4" width="10.4166666666667" style="18" customWidth="1"/>
    <col min="5" max="5" width="10.4166666666667" style="19" customWidth="1"/>
    <col min="6" max="6" width="10.4166666666667" style="18" customWidth="1"/>
    <col min="7" max="16384" width="9" style="20"/>
  </cols>
  <sheetData>
    <row r="1" ht="19" customHeight="1" spans="1:6">
      <c r="A1" s="21" t="str">
        <f>清单封面!A5</f>
        <v>项目名称及合同段：乌恰县危桥进行加固改造项目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26">
        <v>400</v>
      </c>
      <c r="B3" s="54" t="s">
        <v>164</v>
      </c>
      <c r="C3" s="27"/>
      <c r="D3" s="28"/>
      <c r="E3" s="29"/>
      <c r="F3" s="28"/>
    </row>
    <row r="4" s="53" customFormat="1" spans="1:6">
      <c r="A4" s="35" t="s">
        <v>165</v>
      </c>
      <c r="B4" s="36" t="s">
        <v>166</v>
      </c>
      <c r="C4" s="55"/>
      <c r="D4" s="33"/>
      <c r="E4" s="34"/>
      <c r="F4" s="33"/>
    </row>
    <row r="5" spans="1:6">
      <c r="A5" s="35" t="s">
        <v>167</v>
      </c>
      <c r="B5" s="36" t="s">
        <v>168</v>
      </c>
      <c r="C5" s="55"/>
      <c r="D5" s="33"/>
      <c r="E5" s="34"/>
      <c r="F5" s="33"/>
    </row>
    <row r="6" spans="1:6">
      <c r="A6" s="35" t="s">
        <v>31</v>
      </c>
      <c r="B6" s="36" t="s">
        <v>169</v>
      </c>
      <c r="C6" s="55" t="s">
        <v>35</v>
      </c>
      <c r="D6" s="33"/>
      <c r="E6" s="34"/>
      <c r="F6" s="33"/>
    </row>
    <row r="7" spans="1:6">
      <c r="A7" s="35" t="s">
        <v>36</v>
      </c>
      <c r="B7" s="36" t="s">
        <v>170</v>
      </c>
      <c r="C7" s="55" t="s">
        <v>35</v>
      </c>
      <c r="D7" s="33"/>
      <c r="E7" s="34"/>
      <c r="F7" s="33"/>
    </row>
    <row r="8" spans="1:6">
      <c r="A8" s="35" t="s">
        <v>44</v>
      </c>
      <c r="B8" s="36" t="s">
        <v>171</v>
      </c>
      <c r="C8" s="55" t="s">
        <v>35</v>
      </c>
      <c r="D8" s="33"/>
      <c r="E8" s="34"/>
      <c r="F8" s="33"/>
    </row>
    <row r="9" spans="1:6">
      <c r="A9" s="35" t="s">
        <v>55</v>
      </c>
      <c r="B9" s="36" t="s">
        <v>172</v>
      </c>
      <c r="C9" s="55" t="s">
        <v>35</v>
      </c>
      <c r="D9" s="33"/>
      <c r="E9" s="34"/>
      <c r="F9" s="33"/>
    </row>
    <row r="10" ht="21" spans="1:6">
      <c r="A10" s="35" t="s">
        <v>173</v>
      </c>
      <c r="B10" s="36" t="s">
        <v>174</v>
      </c>
      <c r="C10" s="55"/>
      <c r="D10" s="33"/>
      <c r="E10" s="34"/>
      <c r="F10" s="33"/>
    </row>
    <row r="11" spans="1:6">
      <c r="A11" s="35" t="s">
        <v>31</v>
      </c>
      <c r="B11" s="36" t="s">
        <v>175</v>
      </c>
      <c r="C11" s="55" t="s">
        <v>35</v>
      </c>
      <c r="D11" s="33"/>
      <c r="E11" s="34"/>
      <c r="F11" s="33"/>
    </row>
    <row r="12" spans="1:6">
      <c r="A12" s="35" t="s">
        <v>176</v>
      </c>
      <c r="B12" s="36" t="s">
        <v>177</v>
      </c>
      <c r="C12" s="55"/>
      <c r="D12" s="33"/>
      <c r="E12" s="34"/>
      <c r="F12" s="33"/>
    </row>
    <row r="13" spans="1:6">
      <c r="A13" s="35" t="s">
        <v>31</v>
      </c>
      <c r="B13" s="36" t="s">
        <v>178</v>
      </c>
      <c r="C13" s="55" t="s">
        <v>88</v>
      </c>
      <c r="D13" s="33"/>
      <c r="E13" s="34"/>
      <c r="F13" s="33"/>
    </row>
    <row r="14" ht="21" spans="1:6">
      <c r="A14" s="35" t="s">
        <v>179</v>
      </c>
      <c r="B14" s="36" t="s">
        <v>180</v>
      </c>
      <c r="C14" s="55"/>
      <c r="D14" s="33"/>
      <c r="E14" s="34"/>
      <c r="F14" s="33"/>
    </row>
    <row r="15" spans="1:6">
      <c r="A15" s="35" t="s">
        <v>31</v>
      </c>
      <c r="B15" s="36" t="s">
        <v>181</v>
      </c>
      <c r="C15" s="55" t="s">
        <v>182</v>
      </c>
      <c r="D15" s="33"/>
      <c r="E15" s="34"/>
      <c r="F15" s="33"/>
    </row>
    <row r="16" spans="1:6">
      <c r="A16" s="35" t="s">
        <v>36</v>
      </c>
      <c r="B16" s="36" t="s">
        <v>183</v>
      </c>
      <c r="C16" s="55" t="s">
        <v>182</v>
      </c>
      <c r="D16" s="33"/>
      <c r="E16" s="34"/>
      <c r="F16" s="33"/>
    </row>
    <row r="17" spans="1:6">
      <c r="A17" s="35" t="s">
        <v>184</v>
      </c>
      <c r="B17" s="36" t="s">
        <v>185</v>
      </c>
      <c r="C17" s="55"/>
      <c r="D17" s="33"/>
      <c r="E17" s="34"/>
      <c r="F17" s="33"/>
    </row>
    <row r="18" spans="1:6">
      <c r="A18" s="35" t="s">
        <v>186</v>
      </c>
      <c r="B18" s="36" t="s">
        <v>187</v>
      </c>
      <c r="C18" s="55"/>
      <c r="D18" s="33"/>
      <c r="E18" s="34"/>
      <c r="F18" s="33"/>
    </row>
    <row r="19" spans="1:6">
      <c r="A19" s="35" t="s">
        <v>188</v>
      </c>
      <c r="B19" s="36" t="s">
        <v>189</v>
      </c>
      <c r="C19" s="55" t="s">
        <v>35</v>
      </c>
      <c r="D19" s="33"/>
      <c r="E19" s="34"/>
      <c r="F19" s="33"/>
    </row>
    <row r="20" spans="1:6">
      <c r="A20" s="35" t="s">
        <v>190</v>
      </c>
      <c r="B20" s="36" t="s">
        <v>191</v>
      </c>
      <c r="C20" s="55"/>
      <c r="D20" s="33"/>
      <c r="E20" s="34"/>
      <c r="F20" s="33"/>
    </row>
    <row r="21" spans="1:6">
      <c r="A21" s="35" t="s">
        <v>31</v>
      </c>
      <c r="B21" s="36" t="s">
        <v>181</v>
      </c>
      <c r="C21" s="55" t="s">
        <v>182</v>
      </c>
      <c r="D21" s="33"/>
      <c r="E21" s="34"/>
      <c r="F21" s="33"/>
    </row>
    <row r="22" spans="1:6">
      <c r="A22" s="35" t="s">
        <v>36</v>
      </c>
      <c r="B22" s="36" t="s">
        <v>183</v>
      </c>
      <c r="C22" s="55" t="s">
        <v>182</v>
      </c>
      <c r="D22" s="33"/>
      <c r="E22" s="34"/>
      <c r="F22" s="33"/>
    </row>
    <row r="23" spans="1:6">
      <c r="A23" s="35" t="s">
        <v>192</v>
      </c>
      <c r="B23" s="36" t="s">
        <v>193</v>
      </c>
      <c r="C23" s="55"/>
      <c r="D23" s="33"/>
      <c r="E23" s="34"/>
      <c r="F23" s="33"/>
    </row>
    <row r="24" spans="1:6">
      <c r="A24" s="35" t="s">
        <v>194</v>
      </c>
      <c r="B24" s="36" t="s">
        <v>195</v>
      </c>
      <c r="C24" s="55"/>
      <c r="D24" s="33"/>
      <c r="E24" s="34"/>
      <c r="F24" s="33"/>
    </row>
    <row r="25" spans="1:6">
      <c r="A25" s="35" t="s">
        <v>31</v>
      </c>
      <c r="B25" s="36" t="s">
        <v>175</v>
      </c>
      <c r="C25" s="55" t="s">
        <v>35</v>
      </c>
      <c r="D25" s="33"/>
      <c r="E25" s="34"/>
      <c r="F25" s="33"/>
    </row>
    <row r="26" spans="1:6">
      <c r="A26" s="35" t="s">
        <v>196</v>
      </c>
      <c r="B26" s="36" t="s">
        <v>197</v>
      </c>
      <c r="C26" s="55"/>
      <c r="D26" s="33"/>
      <c r="E26" s="34"/>
      <c r="F26" s="33"/>
    </row>
    <row r="27" spans="1:6">
      <c r="A27" s="35" t="s">
        <v>31</v>
      </c>
      <c r="B27" s="36" t="s">
        <v>175</v>
      </c>
      <c r="C27" s="55" t="s">
        <v>35</v>
      </c>
      <c r="D27" s="33"/>
      <c r="E27" s="34"/>
      <c r="F27" s="33"/>
    </row>
    <row r="28" spans="1:6">
      <c r="A28" s="35" t="s">
        <v>198</v>
      </c>
      <c r="B28" s="36" t="s">
        <v>191</v>
      </c>
      <c r="C28" s="55"/>
      <c r="D28" s="33"/>
      <c r="E28" s="34"/>
      <c r="F28" s="33"/>
    </row>
    <row r="29" spans="1:6">
      <c r="A29" s="35" t="s">
        <v>31</v>
      </c>
      <c r="B29" s="36" t="s">
        <v>181</v>
      </c>
      <c r="C29" s="55" t="s">
        <v>182</v>
      </c>
      <c r="D29" s="33"/>
      <c r="E29" s="34"/>
      <c r="F29" s="33"/>
    </row>
    <row r="30" spans="1:6">
      <c r="A30" s="35" t="s">
        <v>36</v>
      </c>
      <c r="B30" s="36" t="s">
        <v>183</v>
      </c>
      <c r="C30" s="55" t="s">
        <v>182</v>
      </c>
      <c r="D30" s="33"/>
      <c r="E30" s="34"/>
      <c r="F30" s="33"/>
    </row>
    <row r="31" spans="1:6">
      <c r="A31" s="35" t="s">
        <v>199</v>
      </c>
      <c r="B31" s="36" t="s">
        <v>200</v>
      </c>
      <c r="C31" s="55"/>
      <c r="D31" s="33"/>
      <c r="E31" s="34"/>
      <c r="F31" s="33"/>
    </row>
    <row r="32" spans="1:6">
      <c r="A32" s="35" t="s">
        <v>31</v>
      </c>
      <c r="B32" s="36" t="s">
        <v>175</v>
      </c>
      <c r="C32" s="55" t="s">
        <v>35</v>
      </c>
      <c r="D32" s="33"/>
      <c r="E32" s="34"/>
      <c r="F32" s="33"/>
    </row>
    <row r="33" spans="1:6">
      <c r="A33" s="35" t="s">
        <v>201</v>
      </c>
      <c r="B33" s="36" t="s">
        <v>202</v>
      </c>
      <c r="C33" s="55"/>
      <c r="D33" s="33"/>
      <c r="E33" s="34"/>
      <c r="F33" s="33"/>
    </row>
    <row r="34" spans="1:6">
      <c r="A34" s="35" t="s">
        <v>31</v>
      </c>
      <c r="B34" s="36" t="s">
        <v>175</v>
      </c>
      <c r="C34" s="55" t="s">
        <v>35</v>
      </c>
      <c r="D34" s="33"/>
      <c r="E34" s="34"/>
      <c r="F34" s="33"/>
    </row>
    <row r="35" spans="1:6">
      <c r="A35" s="35" t="s">
        <v>203</v>
      </c>
      <c r="B35" s="36" t="s">
        <v>204</v>
      </c>
      <c r="C35" s="55" t="s">
        <v>182</v>
      </c>
      <c r="D35" s="33"/>
      <c r="E35" s="34"/>
      <c r="F35" s="33"/>
    </row>
    <row r="36" spans="1:6">
      <c r="A36" s="35" t="s">
        <v>205</v>
      </c>
      <c r="B36" s="36" t="s">
        <v>206</v>
      </c>
      <c r="C36" s="55" t="s">
        <v>182</v>
      </c>
      <c r="D36" s="33"/>
      <c r="E36" s="34"/>
      <c r="F36" s="33"/>
    </row>
    <row r="37" spans="1:6">
      <c r="A37" s="35" t="s">
        <v>207</v>
      </c>
      <c r="B37" s="36" t="s">
        <v>208</v>
      </c>
      <c r="C37" s="55" t="s">
        <v>182</v>
      </c>
      <c r="D37" s="33"/>
      <c r="E37" s="34"/>
      <c r="F37" s="33"/>
    </row>
    <row r="38" spans="1:6">
      <c r="A38" s="35" t="s">
        <v>209</v>
      </c>
      <c r="B38" s="36" t="s">
        <v>210</v>
      </c>
      <c r="C38" s="55" t="s">
        <v>182</v>
      </c>
      <c r="D38" s="33"/>
      <c r="E38" s="34"/>
      <c r="F38" s="33"/>
    </row>
    <row r="39" spans="1:6">
      <c r="A39" s="35" t="s">
        <v>211</v>
      </c>
      <c r="B39" s="36" t="s">
        <v>212</v>
      </c>
      <c r="C39" s="55"/>
      <c r="D39" s="33"/>
      <c r="E39" s="34"/>
      <c r="F39" s="33"/>
    </row>
    <row r="40" spans="1:6">
      <c r="A40" s="35" t="s">
        <v>213</v>
      </c>
      <c r="B40" s="36" t="s">
        <v>214</v>
      </c>
      <c r="C40" s="55"/>
      <c r="D40" s="33"/>
      <c r="E40" s="34"/>
      <c r="F40" s="33"/>
    </row>
    <row r="41" spans="1:6">
      <c r="A41" s="35" t="s">
        <v>31</v>
      </c>
      <c r="B41" s="36" t="s">
        <v>175</v>
      </c>
      <c r="C41" s="55" t="s">
        <v>35</v>
      </c>
      <c r="D41" s="33"/>
      <c r="E41" s="34"/>
      <c r="F41" s="33"/>
    </row>
    <row r="42" spans="1:6">
      <c r="A42" s="35" t="s">
        <v>215</v>
      </c>
      <c r="B42" s="36" t="s">
        <v>216</v>
      </c>
      <c r="C42" s="55"/>
      <c r="D42" s="33"/>
      <c r="E42" s="34"/>
      <c r="F42" s="33"/>
    </row>
    <row r="43" spans="1:6">
      <c r="A43" s="35" t="s">
        <v>31</v>
      </c>
      <c r="B43" s="36" t="s">
        <v>175</v>
      </c>
      <c r="C43" s="55" t="s">
        <v>35</v>
      </c>
      <c r="D43" s="33"/>
      <c r="E43" s="34"/>
      <c r="F43" s="33"/>
    </row>
    <row r="44" spans="1:6">
      <c r="A44" s="35" t="s">
        <v>217</v>
      </c>
      <c r="B44" s="36" t="s">
        <v>191</v>
      </c>
      <c r="C44" s="55"/>
      <c r="D44" s="33"/>
      <c r="E44" s="34"/>
      <c r="F44" s="33"/>
    </row>
    <row r="45" spans="1:6">
      <c r="A45" s="35" t="s">
        <v>31</v>
      </c>
      <c r="B45" s="36" t="s">
        <v>181</v>
      </c>
      <c r="C45" s="55" t="s">
        <v>182</v>
      </c>
      <c r="D45" s="33"/>
      <c r="E45" s="34"/>
      <c r="F45" s="33"/>
    </row>
    <row r="46" spans="1:6">
      <c r="A46" s="35" t="s">
        <v>36</v>
      </c>
      <c r="B46" s="36" t="s">
        <v>183</v>
      </c>
      <c r="C46" s="55" t="s">
        <v>182</v>
      </c>
      <c r="D46" s="33"/>
      <c r="E46" s="34"/>
      <c r="F46" s="33"/>
    </row>
    <row r="47" spans="1:6">
      <c r="A47" s="35" t="s">
        <v>218</v>
      </c>
      <c r="B47" s="36" t="s">
        <v>219</v>
      </c>
      <c r="C47" s="55"/>
      <c r="D47" s="33"/>
      <c r="E47" s="34"/>
      <c r="F47" s="33"/>
    </row>
    <row r="48" spans="1:6">
      <c r="A48" s="35" t="s">
        <v>220</v>
      </c>
      <c r="B48" s="36" t="s">
        <v>221</v>
      </c>
      <c r="C48" s="55"/>
      <c r="D48" s="33"/>
      <c r="E48" s="34"/>
      <c r="F48" s="33"/>
    </row>
    <row r="49" spans="1:6">
      <c r="A49" s="35" t="s">
        <v>31</v>
      </c>
      <c r="B49" s="36" t="s">
        <v>124</v>
      </c>
      <c r="C49" s="55" t="s">
        <v>93</v>
      </c>
      <c r="D49" s="33"/>
      <c r="E49" s="34"/>
      <c r="F49" s="33"/>
    </row>
    <row r="50" spans="1:6">
      <c r="A50" s="35" t="s">
        <v>222</v>
      </c>
      <c r="B50" s="36" t="s">
        <v>223</v>
      </c>
      <c r="C50" s="55"/>
      <c r="D50" s="33"/>
      <c r="E50" s="34"/>
      <c r="F50" s="33"/>
    </row>
    <row r="51" spans="1:6">
      <c r="A51" s="35" t="s">
        <v>31</v>
      </c>
      <c r="B51" s="36" t="s">
        <v>175</v>
      </c>
      <c r="C51" s="55" t="s">
        <v>35</v>
      </c>
      <c r="D51" s="33"/>
      <c r="E51" s="34"/>
      <c r="F51" s="33"/>
    </row>
    <row r="52" spans="1:6">
      <c r="A52" s="35" t="s">
        <v>224</v>
      </c>
      <c r="B52" s="36" t="s">
        <v>225</v>
      </c>
      <c r="C52" s="55"/>
      <c r="D52" s="33"/>
      <c r="E52" s="34"/>
      <c r="F52" s="33"/>
    </row>
    <row r="53" spans="1:6">
      <c r="A53" s="35" t="s">
        <v>31</v>
      </c>
      <c r="B53" s="36" t="s">
        <v>226</v>
      </c>
      <c r="C53" s="55" t="s">
        <v>227</v>
      </c>
      <c r="D53" s="33"/>
      <c r="E53" s="34"/>
      <c r="F53" s="33"/>
    </row>
    <row r="54" spans="1:6">
      <c r="A54" s="35" t="s">
        <v>228</v>
      </c>
      <c r="B54" s="36" t="s">
        <v>229</v>
      </c>
      <c r="C54" s="55"/>
      <c r="D54" s="33"/>
      <c r="E54" s="34"/>
      <c r="F54" s="33"/>
    </row>
    <row r="55" spans="1:6">
      <c r="A55" s="35" t="s">
        <v>31</v>
      </c>
      <c r="B55" s="36" t="s">
        <v>226</v>
      </c>
      <c r="C55" s="55" t="s">
        <v>88</v>
      </c>
      <c r="D55" s="33"/>
      <c r="E55" s="34"/>
      <c r="F55" s="33"/>
    </row>
    <row r="56" spans="1:6">
      <c r="A56" s="39" t="s">
        <v>230</v>
      </c>
      <c r="B56" s="40"/>
      <c r="C56" s="51"/>
      <c r="D56" s="50"/>
      <c r="E56" s="52"/>
      <c r="F56" s="50">
        <f>SUM(F5:F55)</f>
        <v>0</v>
      </c>
    </row>
  </sheetData>
  <sheetProtection password="EC07" sheet="1" objects="1"/>
  <autoFilter ref="A2:E56">
    <extLst/>
  </autoFilter>
  <mergeCells count="1">
    <mergeCell ref="A56:B56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view="pageBreakPreview" zoomScaleNormal="130" workbookViewId="0">
      <pane ySplit="2" topLeftCell="A3" activePane="bottomLeft" state="frozen"/>
      <selection/>
      <selection pane="bottomLeft" activeCell="D18" sqref="D18"/>
    </sheetView>
  </sheetViews>
  <sheetFormatPr defaultColWidth="9" defaultRowHeight="13.5" outlineLevelCol="5"/>
  <cols>
    <col min="1" max="1" width="9.7" style="15" customWidth="1"/>
    <col min="2" max="2" width="28.75" style="16" customWidth="1"/>
    <col min="3" max="3" width="7.75" style="17" customWidth="1"/>
    <col min="4" max="4" width="10.85" style="18" customWidth="1"/>
    <col min="5" max="5" width="10.85" style="19" customWidth="1"/>
    <col min="6" max="6" width="10.85" style="18" customWidth="1"/>
    <col min="7" max="12" width="9" style="17" customWidth="1"/>
    <col min="13" max="16384" width="9" style="20"/>
  </cols>
  <sheetData>
    <row r="1" ht="19" customHeight="1" spans="1:6">
      <c r="A1" s="21" t="str">
        <f>清单封面!A5</f>
        <v>项目名称及合同段：乌恰县危桥进行加固改造项目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500</v>
      </c>
      <c r="B3" s="31" t="s">
        <v>231</v>
      </c>
      <c r="C3" s="32"/>
      <c r="D3" s="33"/>
      <c r="E3" s="34"/>
      <c r="F3" s="33"/>
    </row>
    <row r="4" spans="1:6">
      <c r="A4" s="35" t="s">
        <v>232</v>
      </c>
      <c r="B4" s="36" t="s">
        <v>233</v>
      </c>
      <c r="C4" s="37"/>
      <c r="D4" s="33"/>
      <c r="E4" s="34"/>
      <c r="F4" s="33"/>
    </row>
    <row r="5" spans="1:6">
      <c r="A5" s="35" t="s">
        <v>31</v>
      </c>
      <c r="B5" s="36" t="s">
        <v>234</v>
      </c>
      <c r="C5" s="37" t="s">
        <v>35</v>
      </c>
      <c r="D5" s="33"/>
      <c r="E5" s="34"/>
      <c r="F5" s="33"/>
    </row>
    <row r="6" spans="1:6">
      <c r="A6" s="35" t="s">
        <v>36</v>
      </c>
      <c r="B6" s="36" t="s">
        <v>235</v>
      </c>
      <c r="C6" s="37" t="s">
        <v>35</v>
      </c>
      <c r="D6" s="33"/>
      <c r="E6" s="34"/>
      <c r="F6" s="33"/>
    </row>
    <row r="7" spans="1:6">
      <c r="A7" s="35" t="s">
        <v>44</v>
      </c>
      <c r="B7" s="36" t="s">
        <v>236</v>
      </c>
      <c r="C7" s="37" t="s">
        <v>35</v>
      </c>
      <c r="D7" s="33"/>
      <c r="E7" s="34"/>
      <c r="F7" s="33"/>
    </row>
    <row r="8" spans="1:6">
      <c r="A8" s="35" t="s">
        <v>237</v>
      </c>
      <c r="B8" s="36" t="s">
        <v>238</v>
      </c>
      <c r="C8" s="37"/>
      <c r="D8" s="33"/>
      <c r="E8" s="34"/>
      <c r="F8" s="33"/>
    </row>
    <row r="9" spans="1:6">
      <c r="A9" s="35" t="s">
        <v>31</v>
      </c>
      <c r="B9" s="36" t="s">
        <v>239</v>
      </c>
      <c r="C9" s="37" t="s">
        <v>88</v>
      </c>
      <c r="D9" s="33"/>
      <c r="E9" s="34"/>
      <c r="F9" s="33"/>
    </row>
    <row r="10" spans="1:6">
      <c r="A10" s="35" t="s">
        <v>240</v>
      </c>
      <c r="B10" s="36" t="s">
        <v>151</v>
      </c>
      <c r="C10" s="37"/>
      <c r="D10" s="33"/>
      <c r="E10" s="34"/>
      <c r="F10" s="33"/>
    </row>
    <row r="11" spans="1:6">
      <c r="A11" s="35" t="s">
        <v>31</v>
      </c>
      <c r="B11" s="36" t="s">
        <v>234</v>
      </c>
      <c r="C11" s="37" t="s">
        <v>35</v>
      </c>
      <c r="D11" s="33"/>
      <c r="E11" s="34"/>
      <c r="F11" s="33"/>
    </row>
    <row r="12" spans="1:6">
      <c r="A12" s="35" t="s">
        <v>36</v>
      </c>
      <c r="B12" s="36" t="s">
        <v>241</v>
      </c>
      <c r="C12" s="37" t="s">
        <v>35</v>
      </c>
      <c r="D12" s="33"/>
      <c r="E12" s="34"/>
      <c r="F12" s="33"/>
    </row>
    <row r="13" spans="1:6">
      <c r="A13" s="35" t="s">
        <v>242</v>
      </c>
      <c r="B13" s="36" t="s">
        <v>243</v>
      </c>
      <c r="C13" s="37"/>
      <c r="D13" s="33"/>
      <c r="E13" s="34"/>
      <c r="F13" s="33"/>
    </row>
    <row r="14" spans="1:6">
      <c r="A14" s="35" t="s">
        <v>31</v>
      </c>
      <c r="B14" s="36" t="s">
        <v>244</v>
      </c>
      <c r="C14" s="37" t="s">
        <v>88</v>
      </c>
      <c r="D14" s="33"/>
      <c r="E14" s="34"/>
      <c r="F14" s="33"/>
    </row>
    <row r="15" spans="1:6">
      <c r="A15" s="35" t="s">
        <v>36</v>
      </c>
      <c r="B15" s="36" t="s">
        <v>245</v>
      </c>
      <c r="C15" s="37" t="s">
        <v>88</v>
      </c>
      <c r="D15" s="33"/>
      <c r="E15" s="34"/>
      <c r="F15" s="33"/>
    </row>
    <row r="16" spans="1:6">
      <c r="A16" s="35" t="s">
        <v>44</v>
      </c>
      <c r="B16" s="36" t="s">
        <v>246</v>
      </c>
      <c r="C16" s="37" t="s">
        <v>88</v>
      </c>
      <c r="D16" s="33"/>
      <c r="E16" s="34"/>
      <c r="F16" s="33"/>
    </row>
    <row r="17" spans="1:6">
      <c r="A17" s="35" t="s">
        <v>247</v>
      </c>
      <c r="B17" s="36" t="s">
        <v>248</v>
      </c>
      <c r="C17" s="37" t="s">
        <v>88</v>
      </c>
      <c r="D17" s="33"/>
      <c r="E17" s="34"/>
      <c r="F17" s="33"/>
    </row>
    <row r="18" spans="1:6">
      <c r="A18" s="35" t="s">
        <v>249</v>
      </c>
      <c r="B18" s="36" t="s">
        <v>250</v>
      </c>
      <c r="C18" s="37"/>
      <c r="D18" s="33"/>
      <c r="E18" s="34"/>
      <c r="F18" s="33"/>
    </row>
    <row r="19" spans="1:6">
      <c r="A19" s="35" t="s">
        <v>31</v>
      </c>
      <c r="B19" s="36" t="s">
        <v>251</v>
      </c>
      <c r="C19" s="37" t="s">
        <v>88</v>
      </c>
      <c r="D19" s="33"/>
      <c r="E19" s="34"/>
      <c r="F19" s="33"/>
    </row>
    <row r="20" spans="1:6">
      <c r="A20" s="35" t="s">
        <v>36</v>
      </c>
      <c r="B20" s="36" t="s">
        <v>252</v>
      </c>
      <c r="C20" s="37" t="s">
        <v>88</v>
      </c>
      <c r="D20" s="33"/>
      <c r="E20" s="34"/>
      <c r="F20" s="33"/>
    </row>
    <row r="21" spans="1:6">
      <c r="A21" s="35" t="s">
        <v>253</v>
      </c>
      <c r="B21" s="36" t="s">
        <v>254</v>
      </c>
      <c r="C21" s="37"/>
      <c r="D21" s="33"/>
      <c r="E21" s="34"/>
      <c r="F21" s="33"/>
    </row>
    <row r="22" spans="1:6">
      <c r="A22" s="35" t="s">
        <v>31</v>
      </c>
      <c r="B22" s="36" t="s">
        <v>255</v>
      </c>
      <c r="C22" s="37" t="s">
        <v>88</v>
      </c>
      <c r="D22" s="33"/>
      <c r="E22" s="34"/>
      <c r="F22" s="33"/>
    </row>
    <row r="23" spans="1:6">
      <c r="A23" s="35" t="s">
        <v>36</v>
      </c>
      <c r="B23" s="36" t="s">
        <v>256</v>
      </c>
      <c r="C23" s="37" t="s">
        <v>88</v>
      </c>
      <c r="D23" s="33"/>
      <c r="E23" s="34"/>
      <c r="F23" s="33"/>
    </row>
    <row r="24" spans="1:6">
      <c r="A24" s="35" t="s">
        <v>257</v>
      </c>
      <c r="B24" s="36" t="s">
        <v>258</v>
      </c>
      <c r="C24" s="37" t="s">
        <v>88</v>
      </c>
      <c r="D24" s="33"/>
      <c r="E24" s="34"/>
      <c r="F24" s="33"/>
    </row>
    <row r="25" spans="1:6">
      <c r="A25" s="39" t="s">
        <v>259</v>
      </c>
      <c r="B25" s="40"/>
      <c r="C25" s="51"/>
      <c r="D25" s="50"/>
      <c r="E25" s="52"/>
      <c r="F25" s="50">
        <f>SUM(F4:F24)</f>
        <v>0</v>
      </c>
    </row>
  </sheetData>
  <sheetProtection password="EC07" sheet="1" objects="1"/>
  <autoFilter ref="A2:E25">
    <extLst/>
  </autoFilter>
  <mergeCells count="1">
    <mergeCell ref="A25:B25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3"/>
  <sheetViews>
    <sheetView view="pageBreakPreview" zoomScaleNormal="130" workbookViewId="0">
      <pane ySplit="2" topLeftCell="A15" activePane="bottomLeft" state="frozen"/>
      <selection/>
      <selection pane="bottomLeft" activeCell="E23" sqref="E23:E27"/>
    </sheetView>
  </sheetViews>
  <sheetFormatPr defaultColWidth="9" defaultRowHeight="13.5"/>
  <cols>
    <col min="1" max="1" width="9.7" style="15" customWidth="1"/>
    <col min="2" max="2" width="28.75" style="16" customWidth="1"/>
    <col min="3" max="3" width="7.75" style="17" customWidth="1"/>
    <col min="4" max="4" width="11.4416666666667" style="18" customWidth="1"/>
    <col min="5" max="5" width="11.4416666666667" style="19" customWidth="1"/>
    <col min="6" max="6" width="11.4416666666667" style="18" customWidth="1"/>
    <col min="7" max="16" width="9" style="17" hidden="1" customWidth="1"/>
    <col min="17" max="16384" width="9" style="20"/>
  </cols>
  <sheetData>
    <row r="1" ht="19" customHeight="1" spans="1:6">
      <c r="A1" s="21" t="str">
        <f>清单封面!A5</f>
        <v>项目名称及合同段：乌恰县危桥进行加固改造项目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600</v>
      </c>
      <c r="B3" s="31" t="s">
        <v>260</v>
      </c>
      <c r="C3" s="32"/>
      <c r="D3" s="33"/>
      <c r="E3" s="34"/>
      <c r="F3" s="33"/>
    </row>
    <row r="4" spans="1:6">
      <c r="A4" s="35" t="s">
        <v>261</v>
      </c>
      <c r="B4" s="36" t="s">
        <v>262</v>
      </c>
      <c r="C4" s="37"/>
      <c r="D4" s="33"/>
      <c r="E4" s="34"/>
      <c r="F4" s="33"/>
    </row>
    <row r="5" spans="1:6">
      <c r="A5" s="35" t="s">
        <v>31</v>
      </c>
      <c r="B5" s="36" t="s">
        <v>263</v>
      </c>
      <c r="C5" s="37" t="s">
        <v>93</v>
      </c>
      <c r="D5" s="33"/>
      <c r="E5" s="34"/>
      <c r="F5" s="33"/>
    </row>
    <row r="6" spans="1:6">
      <c r="A6" s="35" t="s">
        <v>36</v>
      </c>
      <c r="B6" s="36" t="s">
        <v>264</v>
      </c>
      <c r="C6" s="37" t="s">
        <v>93</v>
      </c>
      <c r="D6" s="33"/>
      <c r="E6" s="34"/>
      <c r="F6" s="33"/>
    </row>
    <row r="7" spans="1:6">
      <c r="A7" s="35" t="s">
        <v>265</v>
      </c>
      <c r="B7" s="36" t="s">
        <v>266</v>
      </c>
      <c r="C7" s="37"/>
      <c r="D7" s="33"/>
      <c r="E7" s="34"/>
      <c r="F7" s="33"/>
    </row>
    <row r="8" spans="1:6">
      <c r="A8" s="35" t="s">
        <v>31</v>
      </c>
      <c r="B8" s="36" t="s">
        <v>267</v>
      </c>
      <c r="C8" s="37"/>
      <c r="D8" s="33"/>
      <c r="E8" s="34"/>
      <c r="F8" s="33"/>
    </row>
    <row r="9" spans="1:6">
      <c r="A9" s="35" t="s">
        <v>33</v>
      </c>
      <c r="B9" s="36" t="s">
        <v>268</v>
      </c>
      <c r="C9" s="37" t="s">
        <v>35</v>
      </c>
      <c r="D9" s="33"/>
      <c r="E9" s="34"/>
      <c r="F9" s="33"/>
    </row>
    <row r="10" spans="1:6">
      <c r="A10" s="35" t="s">
        <v>269</v>
      </c>
      <c r="B10" s="36" t="s">
        <v>270</v>
      </c>
      <c r="C10" s="37" t="s">
        <v>35</v>
      </c>
      <c r="D10" s="33"/>
      <c r="E10" s="34"/>
      <c r="F10" s="33"/>
    </row>
    <row r="11" spans="1:6">
      <c r="A11" s="35" t="s">
        <v>36</v>
      </c>
      <c r="B11" s="36" t="s">
        <v>271</v>
      </c>
      <c r="C11" s="37" t="s">
        <v>35</v>
      </c>
      <c r="D11" s="33"/>
      <c r="E11" s="34"/>
      <c r="F11" s="33"/>
    </row>
    <row r="12" spans="1:6">
      <c r="A12" s="35" t="s">
        <v>272</v>
      </c>
      <c r="B12" s="36" t="s">
        <v>273</v>
      </c>
      <c r="C12" s="37"/>
      <c r="D12" s="33"/>
      <c r="E12" s="34"/>
      <c r="F12" s="33"/>
    </row>
    <row r="13" spans="1:6">
      <c r="A13" s="35" t="s">
        <v>31</v>
      </c>
      <c r="B13" s="36" t="s">
        <v>274</v>
      </c>
      <c r="C13" s="37" t="s">
        <v>35</v>
      </c>
      <c r="D13" s="33"/>
      <c r="E13" s="34"/>
      <c r="F13" s="33"/>
    </row>
    <row r="14" spans="1:7">
      <c r="A14" s="35" t="s">
        <v>36</v>
      </c>
      <c r="B14" s="36" t="s">
        <v>275</v>
      </c>
      <c r="C14" s="37" t="s">
        <v>35</v>
      </c>
      <c r="D14" s="33"/>
      <c r="E14" s="34"/>
      <c r="F14" s="33"/>
      <c r="G14" s="44"/>
    </row>
    <row r="15" spans="1:6">
      <c r="A15" s="35" t="s">
        <v>44</v>
      </c>
      <c r="B15" s="36" t="s">
        <v>276</v>
      </c>
      <c r="C15" s="37"/>
      <c r="D15" s="33"/>
      <c r="E15" s="34"/>
      <c r="F15" s="33"/>
    </row>
    <row r="16" spans="1:6">
      <c r="A16" s="35" t="s">
        <v>53</v>
      </c>
      <c r="B16" s="36" t="s">
        <v>277</v>
      </c>
      <c r="C16" s="37" t="s">
        <v>35</v>
      </c>
      <c r="D16" s="33"/>
      <c r="E16" s="34"/>
      <c r="F16" s="33"/>
    </row>
    <row r="17" spans="1:6">
      <c r="A17" s="35" t="s">
        <v>278</v>
      </c>
      <c r="B17" s="36" t="s">
        <v>279</v>
      </c>
      <c r="C17" s="37" t="s">
        <v>35</v>
      </c>
      <c r="D17" s="33"/>
      <c r="E17" s="34"/>
      <c r="F17" s="33"/>
    </row>
    <row r="18" spans="1:6">
      <c r="A18" s="35" t="s">
        <v>280</v>
      </c>
      <c r="B18" s="36" t="s">
        <v>281</v>
      </c>
      <c r="C18" s="37"/>
      <c r="D18" s="33"/>
      <c r="E18" s="34"/>
      <c r="F18" s="33"/>
    </row>
    <row r="19" spans="1:6">
      <c r="A19" s="35" t="s">
        <v>31</v>
      </c>
      <c r="B19" s="36" t="s">
        <v>282</v>
      </c>
      <c r="C19" s="37"/>
      <c r="D19" s="33"/>
      <c r="E19" s="34"/>
      <c r="F19" s="33"/>
    </row>
    <row r="20" spans="1:6">
      <c r="A20" s="35" t="s">
        <v>33</v>
      </c>
      <c r="B20" s="36" t="s">
        <v>117</v>
      </c>
      <c r="C20" s="37" t="s">
        <v>35</v>
      </c>
      <c r="D20" s="33"/>
      <c r="E20" s="34"/>
      <c r="F20" s="33"/>
    </row>
    <row r="21" spans="1:6">
      <c r="A21" s="35" t="s">
        <v>269</v>
      </c>
      <c r="B21" s="36" t="s">
        <v>283</v>
      </c>
      <c r="C21" s="37" t="s">
        <v>35</v>
      </c>
      <c r="D21" s="33"/>
      <c r="E21" s="34"/>
      <c r="F21" s="33"/>
    </row>
    <row r="22" ht="21" spans="1:16">
      <c r="A22" s="35" t="s">
        <v>36</v>
      </c>
      <c r="B22" s="36" t="s">
        <v>284</v>
      </c>
      <c r="C22" s="37"/>
      <c r="D22" s="33"/>
      <c r="E22" s="34"/>
      <c r="F22" s="33"/>
      <c r="G22" s="38" t="s">
        <v>285</v>
      </c>
      <c r="H22" s="38"/>
      <c r="I22" s="38"/>
      <c r="J22" s="38"/>
      <c r="K22" s="38"/>
      <c r="L22" s="38"/>
      <c r="M22" s="38"/>
      <c r="N22" s="38" t="s">
        <v>52</v>
      </c>
      <c r="O22" s="38"/>
      <c r="P22" s="38"/>
    </row>
    <row r="23" spans="1:16">
      <c r="A23" s="35" t="s">
        <v>83</v>
      </c>
      <c r="B23" s="36" t="s">
        <v>153</v>
      </c>
      <c r="C23" s="37" t="s">
        <v>35</v>
      </c>
      <c r="D23" s="33"/>
      <c r="E23" s="34"/>
      <c r="F23" s="33"/>
      <c r="G23" s="38" t="s">
        <v>286</v>
      </c>
      <c r="H23" s="38" t="s">
        <v>287</v>
      </c>
      <c r="I23" s="38" t="s">
        <v>288</v>
      </c>
      <c r="J23" s="38" t="s">
        <v>289</v>
      </c>
      <c r="K23" s="38" t="s">
        <v>286</v>
      </c>
      <c r="L23" s="38" t="s">
        <v>287</v>
      </c>
      <c r="M23" s="38" t="s">
        <v>288</v>
      </c>
      <c r="N23" s="38" t="s">
        <v>286</v>
      </c>
      <c r="O23" s="38" t="s">
        <v>287</v>
      </c>
      <c r="P23" s="38" t="s">
        <v>288</v>
      </c>
    </row>
    <row r="24" spans="1:16">
      <c r="A24" s="35" t="s">
        <v>85</v>
      </c>
      <c r="B24" s="36" t="s">
        <v>290</v>
      </c>
      <c r="C24" s="37" t="s">
        <v>35</v>
      </c>
      <c r="D24" s="33">
        <f>G24+H24+I24+J24+K24+L24+M24+N24+O24+P24</f>
        <v>399.956</v>
      </c>
      <c r="E24" s="34"/>
      <c r="F24" s="45">
        <f t="shared" ref="F24:F26" si="0">E24*D24</f>
        <v>0</v>
      </c>
      <c r="G24" s="38">
        <v>191.4</v>
      </c>
      <c r="H24" s="38">
        <v>96.8</v>
      </c>
      <c r="I24" s="38"/>
      <c r="J24" s="38"/>
      <c r="K24" s="38">
        <v>28.7</v>
      </c>
      <c r="L24" s="38">
        <v>28.336</v>
      </c>
      <c r="M24" s="38"/>
      <c r="N24" s="38">
        <v>25.92</v>
      </c>
      <c r="O24" s="38">
        <v>28.8</v>
      </c>
      <c r="P24" s="38"/>
    </row>
    <row r="25" spans="1:16">
      <c r="A25" s="35" t="s">
        <v>291</v>
      </c>
      <c r="B25" s="36" t="s">
        <v>288</v>
      </c>
      <c r="C25" s="37" t="s">
        <v>35</v>
      </c>
      <c r="D25" s="33">
        <f>G25+H25+I25+J25+K25+L25+M25+N25+O25+P25</f>
        <v>117.36</v>
      </c>
      <c r="E25" s="46"/>
      <c r="F25" s="45">
        <f t="shared" si="0"/>
        <v>0</v>
      </c>
      <c r="G25" s="47"/>
      <c r="H25" s="38"/>
      <c r="I25" s="38">
        <v>94.6</v>
      </c>
      <c r="J25" s="38"/>
      <c r="K25" s="38"/>
      <c r="L25" s="38"/>
      <c r="M25" s="38">
        <v>9.8</v>
      </c>
      <c r="N25" s="38"/>
      <c r="O25" s="38"/>
      <c r="P25" s="38">
        <v>12.96</v>
      </c>
    </row>
    <row r="26" spans="1:13">
      <c r="A26" s="35" t="s">
        <v>292</v>
      </c>
      <c r="B26" s="36" t="s">
        <v>289</v>
      </c>
      <c r="C26" s="37" t="s">
        <v>35</v>
      </c>
      <c r="D26" s="33">
        <f>G26+H26+I26+J26+K26+L26+M26+N26+O26+P26</f>
        <v>1155</v>
      </c>
      <c r="E26" s="34"/>
      <c r="F26" s="33">
        <f t="shared" si="0"/>
        <v>0</v>
      </c>
      <c r="G26" s="48"/>
      <c r="H26" s="38"/>
      <c r="I26" s="38"/>
      <c r="J26" s="38">
        <v>1155</v>
      </c>
      <c r="K26" s="38"/>
      <c r="L26" s="38"/>
      <c r="M26" s="38"/>
    </row>
    <row r="27" spans="1:6">
      <c r="A27" s="35" t="s">
        <v>44</v>
      </c>
      <c r="B27" s="36" t="s">
        <v>293</v>
      </c>
      <c r="C27" s="37"/>
      <c r="D27" s="33"/>
      <c r="E27" s="34"/>
      <c r="F27" s="33"/>
    </row>
    <row r="28" spans="1:7">
      <c r="A28" s="35" t="s">
        <v>53</v>
      </c>
      <c r="B28" s="36" t="s">
        <v>294</v>
      </c>
      <c r="C28" s="37" t="s">
        <v>35</v>
      </c>
      <c r="D28" s="33"/>
      <c r="E28" s="34"/>
      <c r="F28" s="49"/>
      <c r="G28" s="24"/>
    </row>
    <row r="29" spans="1:6">
      <c r="A29" s="35" t="s">
        <v>295</v>
      </c>
      <c r="B29" s="36" t="s">
        <v>296</v>
      </c>
      <c r="C29" s="37"/>
      <c r="D29" s="33"/>
      <c r="E29" s="34"/>
      <c r="F29" s="33"/>
    </row>
    <row r="30" spans="1:6">
      <c r="A30" s="35" t="s">
        <v>31</v>
      </c>
      <c r="B30" s="36" t="s">
        <v>297</v>
      </c>
      <c r="C30" s="37" t="s">
        <v>88</v>
      </c>
      <c r="D30" s="33"/>
      <c r="E30" s="34"/>
      <c r="F30" s="33"/>
    </row>
    <row r="31" spans="1:6">
      <c r="A31" s="35" t="s">
        <v>36</v>
      </c>
      <c r="B31" s="36" t="s">
        <v>298</v>
      </c>
      <c r="C31" s="37" t="s">
        <v>93</v>
      </c>
      <c r="D31" s="33"/>
      <c r="E31" s="34"/>
      <c r="F31" s="33"/>
    </row>
    <row r="32" spans="1:6">
      <c r="A32" s="35" t="s">
        <v>44</v>
      </c>
      <c r="B32" s="36" t="s">
        <v>299</v>
      </c>
      <c r="C32" s="37" t="s">
        <v>93</v>
      </c>
      <c r="D32" s="33"/>
      <c r="E32" s="34"/>
      <c r="F32" s="33"/>
    </row>
    <row r="33" spans="1:6">
      <c r="A33" s="39" t="s">
        <v>300</v>
      </c>
      <c r="B33" s="40"/>
      <c r="C33" s="41"/>
      <c r="D33" s="42"/>
      <c r="E33" s="43"/>
      <c r="F33" s="50">
        <f>SUM(F4:F32)</f>
        <v>0</v>
      </c>
    </row>
  </sheetData>
  <sheetProtection password="EC07" sheet="1" objects="1"/>
  <autoFilter ref="A2:E33">
    <extLst/>
  </autoFilter>
  <mergeCells count="1">
    <mergeCell ref="A33:B33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view="pageBreakPreview" zoomScaleNormal="130" workbookViewId="0">
      <pane ySplit="2" topLeftCell="A9" activePane="bottomLeft" state="frozen"/>
      <selection/>
      <selection pane="bottomLeft" activeCell="E15" sqref="E15:E31"/>
    </sheetView>
  </sheetViews>
  <sheetFormatPr defaultColWidth="9" defaultRowHeight="13.5" outlineLevelCol="6"/>
  <cols>
    <col min="1" max="1" width="9.7" style="15" customWidth="1"/>
    <col min="2" max="2" width="28.75" style="16" customWidth="1"/>
    <col min="3" max="3" width="7.75" style="17" customWidth="1"/>
    <col min="4" max="4" width="10.85" style="18" customWidth="1"/>
    <col min="5" max="5" width="10.85" style="19" customWidth="1"/>
    <col min="6" max="6" width="10.85" style="18" customWidth="1"/>
    <col min="7" max="7" width="9" style="17" hidden="1" customWidth="1"/>
    <col min="8" max="11" width="9" style="17" customWidth="1"/>
    <col min="12" max="12" width="9" style="17"/>
    <col min="13" max="16384" width="9" style="20"/>
  </cols>
  <sheetData>
    <row r="1" ht="19" customHeight="1" spans="1:6">
      <c r="A1" s="21" t="str">
        <f>清单封面!A5</f>
        <v>项目名称及合同段：乌恰县危桥进行加固改造项目</v>
      </c>
      <c r="B1" s="22"/>
      <c r="C1" s="23"/>
      <c r="D1" s="24"/>
      <c r="E1" s="25"/>
      <c r="F1" s="24" t="s">
        <v>0</v>
      </c>
    </row>
    <row r="2" spans="1:6">
      <c r="A2" s="26" t="s">
        <v>1</v>
      </c>
      <c r="B2" s="27" t="s">
        <v>2</v>
      </c>
      <c r="C2" s="27" t="s">
        <v>3</v>
      </c>
      <c r="D2" s="28" t="s">
        <v>4</v>
      </c>
      <c r="E2" s="29" t="s">
        <v>5</v>
      </c>
      <c r="F2" s="28" t="s">
        <v>6</v>
      </c>
    </row>
    <row r="3" spans="1:6">
      <c r="A3" s="30">
        <v>700</v>
      </c>
      <c r="B3" s="31" t="s">
        <v>301</v>
      </c>
      <c r="C3" s="32"/>
      <c r="D3" s="33"/>
      <c r="E3" s="34"/>
      <c r="F3" s="33"/>
    </row>
    <row r="4" spans="1:6">
      <c r="A4" s="35" t="s">
        <v>302</v>
      </c>
      <c r="B4" s="36" t="s">
        <v>303</v>
      </c>
      <c r="C4" s="37" t="s">
        <v>60</v>
      </c>
      <c r="D4" s="33"/>
      <c r="E4" s="34"/>
      <c r="F4" s="33"/>
    </row>
    <row r="5" spans="1:6">
      <c r="A5" s="35" t="s">
        <v>304</v>
      </c>
      <c r="B5" s="36" t="s">
        <v>305</v>
      </c>
      <c r="C5" s="37"/>
      <c r="D5" s="33"/>
      <c r="E5" s="34"/>
      <c r="F5" s="33"/>
    </row>
    <row r="6" spans="1:6">
      <c r="A6" s="35" t="s">
        <v>31</v>
      </c>
      <c r="B6" s="36" t="s">
        <v>175</v>
      </c>
      <c r="C6" s="37" t="s">
        <v>35</v>
      </c>
      <c r="D6" s="33"/>
      <c r="E6" s="34"/>
      <c r="F6" s="33"/>
    </row>
    <row r="7" spans="1:6">
      <c r="A7" s="35" t="s">
        <v>306</v>
      </c>
      <c r="B7" s="36" t="s">
        <v>307</v>
      </c>
      <c r="C7" s="37"/>
      <c r="D7" s="33"/>
      <c r="E7" s="34"/>
      <c r="F7" s="33"/>
    </row>
    <row r="8" spans="1:6">
      <c r="A8" s="35" t="s">
        <v>31</v>
      </c>
      <c r="B8" s="36" t="s">
        <v>226</v>
      </c>
      <c r="C8" s="37" t="s">
        <v>227</v>
      </c>
      <c r="D8" s="33"/>
      <c r="E8" s="34"/>
      <c r="F8" s="33"/>
    </row>
    <row r="9" spans="1:6">
      <c r="A9" s="35" t="s">
        <v>308</v>
      </c>
      <c r="B9" s="36" t="s">
        <v>309</v>
      </c>
      <c r="C9" s="37"/>
      <c r="D9" s="33"/>
      <c r="E9" s="34"/>
      <c r="F9" s="33"/>
    </row>
    <row r="10" spans="1:6">
      <c r="A10" s="35" t="s">
        <v>31</v>
      </c>
      <c r="B10" s="36" t="s">
        <v>310</v>
      </c>
      <c r="C10" s="37" t="s">
        <v>227</v>
      </c>
      <c r="D10" s="33"/>
      <c r="E10" s="34"/>
      <c r="F10" s="33"/>
    </row>
    <row r="11" spans="1:6">
      <c r="A11" s="35" t="s">
        <v>36</v>
      </c>
      <c r="B11" s="36" t="s">
        <v>311</v>
      </c>
      <c r="C11" s="37" t="s">
        <v>227</v>
      </c>
      <c r="D11" s="33"/>
      <c r="E11" s="34"/>
      <c r="F11" s="33"/>
    </row>
    <row r="12" spans="1:6">
      <c r="A12" s="35" t="s">
        <v>44</v>
      </c>
      <c r="B12" s="36" t="s">
        <v>312</v>
      </c>
      <c r="C12" s="37" t="s">
        <v>227</v>
      </c>
      <c r="D12" s="33"/>
      <c r="E12" s="34"/>
      <c r="F12" s="33"/>
    </row>
    <row r="13" spans="1:6">
      <c r="A13" s="35" t="s">
        <v>313</v>
      </c>
      <c r="B13" s="36" t="s">
        <v>314</v>
      </c>
      <c r="C13" s="37"/>
      <c r="D13" s="33"/>
      <c r="E13" s="34"/>
      <c r="F13" s="33"/>
    </row>
    <row r="14" spans="1:6">
      <c r="A14" s="35" t="s">
        <v>31</v>
      </c>
      <c r="B14" s="36" t="s">
        <v>310</v>
      </c>
      <c r="C14" s="37"/>
      <c r="D14" s="33"/>
      <c r="E14" s="34"/>
      <c r="F14" s="33"/>
    </row>
    <row r="15" spans="1:6">
      <c r="A15" s="35" t="s">
        <v>33</v>
      </c>
      <c r="B15" s="36" t="s">
        <v>315</v>
      </c>
      <c r="C15" s="37" t="s">
        <v>227</v>
      </c>
      <c r="D15" s="33"/>
      <c r="E15" s="34"/>
      <c r="F15" s="33"/>
    </row>
    <row r="16" spans="1:7">
      <c r="A16" s="35" t="s">
        <v>269</v>
      </c>
      <c r="B16" s="36" t="s">
        <v>316</v>
      </c>
      <c r="C16" s="37" t="s">
        <v>227</v>
      </c>
      <c r="D16" s="33">
        <v>3</v>
      </c>
      <c r="E16" s="34"/>
      <c r="F16" s="33">
        <f>E16*D16</f>
        <v>0</v>
      </c>
      <c r="G16" s="38" t="s">
        <v>317</v>
      </c>
    </row>
    <row r="17" spans="1:7">
      <c r="A17" s="35" t="s">
        <v>318</v>
      </c>
      <c r="B17" s="36" t="s">
        <v>319</v>
      </c>
      <c r="C17" s="37" t="s">
        <v>227</v>
      </c>
      <c r="D17" s="33">
        <v>2</v>
      </c>
      <c r="E17" s="34"/>
      <c r="F17" s="33">
        <f>E17*D17</f>
        <v>0</v>
      </c>
      <c r="G17" s="38" t="s">
        <v>317</v>
      </c>
    </row>
    <row r="18" spans="1:7">
      <c r="A18" s="35" t="s">
        <v>36</v>
      </c>
      <c r="B18" s="36" t="s">
        <v>311</v>
      </c>
      <c r="C18" s="37" t="s">
        <v>227</v>
      </c>
      <c r="D18" s="33"/>
      <c r="E18" s="34"/>
      <c r="F18" s="33"/>
      <c r="G18" s="38"/>
    </row>
    <row r="19" spans="1:7">
      <c r="A19" s="35" t="s">
        <v>44</v>
      </c>
      <c r="B19" s="36" t="s">
        <v>312</v>
      </c>
      <c r="C19" s="37" t="s">
        <v>227</v>
      </c>
      <c r="D19" s="33"/>
      <c r="E19" s="34"/>
      <c r="F19" s="33"/>
      <c r="G19" s="38"/>
    </row>
    <row r="20" spans="1:7">
      <c r="A20" s="35" t="s">
        <v>320</v>
      </c>
      <c r="B20" s="36" t="s">
        <v>321</v>
      </c>
      <c r="C20" s="37"/>
      <c r="D20" s="33"/>
      <c r="E20" s="34"/>
      <c r="F20" s="33"/>
      <c r="G20" s="38"/>
    </row>
    <row r="21" spans="1:7">
      <c r="A21" s="35" t="s">
        <v>31</v>
      </c>
      <c r="B21" s="36" t="s">
        <v>322</v>
      </c>
      <c r="C21" s="37" t="s">
        <v>93</v>
      </c>
      <c r="D21" s="33"/>
      <c r="E21" s="34"/>
      <c r="F21" s="33"/>
      <c r="G21" s="38"/>
    </row>
    <row r="22" spans="1:7">
      <c r="A22" s="35" t="s">
        <v>323</v>
      </c>
      <c r="B22" s="36" t="s">
        <v>324</v>
      </c>
      <c r="C22" s="37"/>
      <c r="D22" s="33"/>
      <c r="E22" s="34"/>
      <c r="F22" s="33"/>
      <c r="G22" s="38"/>
    </row>
    <row r="23" spans="1:7">
      <c r="A23" s="35" t="s">
        <v>31</v>
      </c>
      <c r="B23" s="36" t="s">
        <v>325</v>
      </c>
      <c r="C23" s="37" t="s">
        <v>227</v>
      </c>
      <c r="D23" s="33"/>
      <c r="E23" s="34"/>
      <c r="F23" s="33"/>
      <c r="G23" s="38"/>
    </row>
    <row r="24" spans="1:7">
      <c r="A24" s="35" t="s">
        <v>326</v>
      </c>
      <c r="B24" s="36" t="s">
        <v>327</v>
      </c>
      <c r="C24" s="37" t="s">
        <v>227</v>
      </c>
      <c r="D24" s="33"/>
      <c r="E24" s="34"/>
      <c r="F24" s="33"/>
      <c r="G24" s="38"/>
    </row>
    <row r="25" spans="1:7">
      <c r="A25" s="35" t="s">
        <v>328</v>
      </c>
      <c r="B25" s="36" t="s">
        <v>329</v>
      </c>
      <c r="C25" s="37" t="s">
        <v>227</v>
      </c>
      <c r="D25" s="33"/>
      <c r="E25" s="34"/>
      <c r="F25" s="33"/>
      <c r="G25" s="38"/>
    </row>
    <row r="26" spans="1:7">
      <c r="A26" s="35" t="s">
        <v>330</v>
      </c>
      <c r="B26" s="36" t="s">
        <v>331</v>
      </c>
      <c r="C26" s="37"/>
      <c r="D26" s="33"/>
      <c r="E26" s="34"/>
      <c r="F26" s="33"/>
      <c r="G26" s="38"/>
    </row>
    <row r="27" spans="1:7">
      <c r="A27" s="35" t="s">
        <v>31</v>
      </c>
      <c r="B27" s="36" t="s">
        <v>332</v>
      </c>
      <c r="C27" s="37" t="s">
        <v>88</v>
      </c>
      <c r="D27" s="33"/>
      <c r="E27" s="34"/>
      <c r="F27" s="33"/>
      <c r="G27" s="38"/>
    </row>
    <row r="28" spans="1:7">
      <c r="A28" s="35" t="s">
        <v>333</v>
      </c>
      <c r="B28" s="36" t="s">
        <v>334</v>
      </c>
      <c r="C28" s="37"/>
      <c r="D28" s="33"/>
      <c r="E28" s="34"/>
      <c r="F28" s="33"/>
      <c r="G28" s="38"/>
    </row>
    <row r="29" spans="1:7">
      <c r="A29" s="35" t="s">
        <v>31</v>
      </c>
      <c r="B29" s="36" t="s">
        <v>335</v>
      </c>
      <c r="C29" s="37" t="s">
        <v>60</v>
      </c>
      <c r="D29" s="33"/>
      <c r="E29" s="34"/>
      <c r="F29" s="33"/>
      <c r="G29" s="38"/>
    </row>
    <row r="30" spans="1:7">
      <c r="A30" s="35" t="s">
        <v>36</v>
      </c>
      <c r="B30" s="36" t="s">
        <v>336</v>
      </c>
      <c r="C30" s="37" t="s">
        <v>60</v>
      </c>
      <c r="D30" s="33">
        <v>82</v>
      </c>
      <c r="E30" s="34"/>
      <c r="F30" s="33">
        <f>E30*D30</f>
        <v>0</v>
      </c>
      <c r="G30" s="38" t="s">
        <v>317</v>
      </c>
    </row>
    <row r="31" spans="1:7">
      <c r="A31" s="35" t="s">
        <v>337</v>
      </c>
      <c r="B31" s="36" t="s">
        <v>338</v>
      </c>
      <c r="C31" s="37" t="s">
        <v>93</v>
      </c>
      <c r="D31" s="33">
        <v>148.5</v>
      </c>
      <c r="E31" s="34"/>
      <c r="F31" s="33">
        <f>E31*D31</f>
        <v>0</v>
      </c>
      <c r="G31" s="38" t="s">
        <v>317</v>
      </c>
    </row>
    <row r="32" spans="1:6">
      <c r="A32" s="39" t="s">
        <v>339</v>
      </c>
      <c r="B32" s="40"/>
      <c r="C32" s="41"/>
      <c r="D32" s="42"/>
      <c r="E32" s="43"/>
      <c r="F32" s="33">
        <f>SUM(F4:F31)</f>
        <v>0</v>
      </c>
    </row>
  </sheetData>
  <sheetProtection password="EC07" sheet="1" objects="1"/>
  <autoFilter ref="A2:E32">
    <extLst/>
  </autoFilter>
  <mergeCells count="1">
    <mergeCell ref="A32:B32"/>
  </mergeCells>
  <pageMargins left="1.10208333333333" right="0.708333333333333" top="0.354166666666667" bottom="0.354166666666667" header="0.314583333333333" footer="0.314583333333333"/>
  <pageSetup paperSize="9" orientation="portrait" horizontalDpi="6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view="pageBreakPreview" zoomScaleNormal="100" workbookViewId="0">
      <selection activeCell="D12" sqref="D12"/>
    </sheetView>
  </sheetViews>
  <sheetFormatPr defaultColWidth="9" defaultRowHeight="13.5" outlineLevelCol="3"/>
  <cols>
    <col min="1" max="2" width="9" style="10"/>
    <col min="3" max="3" width="36.6666666666667" style="10" customWidth="1"/>
    <col min="4" max="4" width="32.1083333333333" style="10" customWidth="1"/>
    <col min="5" max="16384" width="9" style="10"/>
  </cols>
  <sheetData>
    <row r="2" ht="30" customHeight="1" spans="1:4">
      <c r="A2" s="11" t="s">
        <v>340</v>
      </c>
      <c r="B2" s="11"/>
      <c r="C2" s="11"/>
      <c r="D2" s="11"/>
    </row>
    <row r="3" s="9" customFormat="1" ht="25" customHeight="1" spans="1:4">
      <c r="A3" s="12" t="s">
        <v>341</v>
      </c>
      <c r="B3" s="12" t="s">
        <v>342</v>
      </c>
      <c r="C3" s="12" t="s">
        <v>343</v>
      </c>
      <c r="D3" s="12" t="s">
        <v>344</v>
      </c>
    </row>
    <row r="4" s="9" customFormat="1" ht="25" customHeight="1" spans="1:4">
      <c r="A4" s="13">
        <v>1</v>
      </c>
      <c r="B4" s="13">
        <v>100</v>
      </c>
      <c r="C4" s="12" t="s">
        <v>345</v>
      </c>
      <c r="D4" s="14">
        <f>'100章'!F13</f>
        <v>0</v>
      </c>
    </row>
    <row r="5" s="9" customFormat="1" ht="25" customHeight="1" spans="1:4">
      <c r="A5" s="13">
        <v>2</v>
      </c>
      <c r="B5" s="13">
        <v>200</v>
      </c>
      <c r="C5" s="12" t="s">
        <v>346</v>
      </c>
      <c r="D5" s="14">
        <f>'200章'!F67</f>
        <v>0</v>
      </c>
    </row>
    <row r="6" s="9" customFormat="1" ht="25" customHeight="1" spans="1:4">
      <c r="A6" s="13">
        <v>3</v>
      </c>
      <c r="B6" s="13">
        <v>300</v>
      </c>
      <c r="C6" s="12" t="s">
        <v>347</v>
      </c>
      <c r="D6" s="14">
        <f>'300章'!F35</f>
        <v>0</v>
      </c>
    </row>
    <row r="7" s="9" customFormat="1" ht="25" customHeight="1" spans="1:4">
      <c r="A7" s="13">
        <v>4</v>
      </c>
      <c r="B7" s="13">
        <v>400</v>
      </c>
      <c r="C7" s="12" t="s">
        <v>348</v>
      </c>
      <c r="D7" s="14">
        <f>'400章'!F56</f>
        <v>0</v>
      </c>
    </row>
    <row r="8" s="9" customFormat="1" ht="25" customHeight="1" spans="1:4">
      <c r="A8" s="13">
        <v>5</v>
      </c>
      <c r="B8" s="13">
        <v>500</v>
      </c>
      <c r="C8" s="12" t="s">
        <v>349</v>
      </c>
      <c r="D8" s="14">
        <f>'500章'!F25</f>
        <v>0</v>
      </c>
    </row>
    <row r="9" s="9" customFormat="1" ht="25" customHeight="1" spans="1:4">
      <c r="A9" s="13">
        <v>6</v>
      </c>
      <c r="B9" s="13">
        <v>600</v>
      </c>
      <c r="C9" s="12" t="s">
        <v>350</v>
      </c>
      <c r="D9" s="14">
        <f>'600章'!F33</f>
        <v>0</v>
      </c>
    </row>
    <row r="10" s="9" customFormat="1" ht="25" customHeight="1" spans="1:4">
      <c r="A10" s="13">
        <v>7</v>
      </c>
      <c r="B10" s="13">
        <v>700</v>
      </c>
      <c r="C10" s="12" t="s">
        <v>351</v>
      </c>
      <c r="D10" s="14">
        <f>'700章'!F32</f>
        <v>0</v>
      </c>
    </row>
    <row r="11" s="9" customFormat="1" ht="25" customHeight="1" spans="1:4">
      <c r="A11" s="13">
        <v>8</v>
      </c>
      <c r="B11" s="12" t="s">
        <v>352</v>
      </c>
      <c r="C11" s="12"/>
      <c r="D11" s="14">
        <f>SUM(D4:D10)</f>
        <v>0</v>
      </c>
    </row>
    <row r="12" s="9" customFormat="1" ht="38" customHeight="1" spans="1:4">
      <c r="A12" s="13">
        <v>9</v>
      </c>
      <c r="B12" s="12" t="s">
        <v>353</v>
      </c>
      <c r="C12" s="12"/>
      <c r="D12" s="14">
        <v>17063.24</v>
      </c>
    </row>
    <row r="13" s="9" customFormat="1" ht="38" customHeight="1" spans="1:4">
      <c r="A13" s="13">
        <v>10</v>
      </c>
      <c r="B13" s="12" t="s">
        <v>354</v>
      </c>
      <c r="C13" s="12"/>
      <c r="D13" s="14">
        <f>D11+D12</f>
        <v>17063.24</v>
      </c>
    </row>
  </sheetData>
  <sheetProtection password="EC07" sheet="1" objects="1"/>
  <mergeCells count="4">
    <mergeCell ref="A2:D2"/>
    <mergeCell ref="B11:C11"/>
    <mergeCell ref="B12:C12"/>
    <mergeCell ref="B13:C13"/>
  </mergeCells>
  <pageMargins left="0.7" right="0.7" top="0.75" bottom="0.75" header="0.3" footer="0.3"/>
  <pageSetup paperSize="9" orientation="portrait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1"/>
  <sheetViews>
    <sheetView tabSelected="1" view="pageBreakPreview" zoomScaleNormal="100" workbookViewId="0">
      <selection activeCell="C5" sqref="C5"/>
    </sheetView>
  </sheetViews>
  <sheetFormatPr defaultColWidth="9" defaultRowHeight="13.5"/>
  <cols>
    <col min="1" max="1" width="83.225" customWidth="1"/>
  </cols>
  <sheetData>
    <row r="1" ht="14.25" spans="1:1">
      <c r="A1" s="1"/>
    </row>
    <row r="2" ht="14.25" spans="1:1">
      <c r="A2" s="1"/>
    </row>
    <row r="3" ht="14.25" spans="1:1">
      <c r="A3" s="1"/>
    </row>
    <row r="4" ht="25.5" spans="1:1">
      <c r="A4" s="2"/>
    </row>
    <row r="5" ht="97" customHeight="1" spans="1:1">
      <c r="A5" s="3" t="s">
        <v>355</v>
      </c>
    </row>
    <row r="6" ht="109" customHeight="1" spans="1:1">
      <c r="A6" s="4"/>
    </row>
    <row r="7" ht="14.25" spans="1:1">
      <c r="A7" s="5"/>
    </row>
    <row r="8" ht="14.25" spans="1:1">
      <c r="A8" s="6"/>
    </row>
    <row r="9" ht="14.25" spans="1:1">
      <c r="A9" s="6"/>
    </row>
    <row r="10" ht="14.25" spans="1:1">
      <c r="A10" s="6"/>
    </row>
    <row r="11" ht="14.25" spans="1:1">
      <c r="A11" s="6"/>
    </row>
    <row r="12" ht="46.5" spans="1:1">
      <c r="A12" s="7" t="s">
        <v>356</v>
      </c>
    </row>
    <row r="13" ht="14.25" spans="1:1">
      <c r="A13" s="1"/>
    </row>
    <row r="14" ht="14.25" spans="1:1">
      <c r="A14" s="1"/>
    </row>
    <row r="15" ht="14.25" spans="1:1">
      <c r="A15" s="1"/>
    </row>
    <row r="16" ht="14.25" spans="1:1">
      <c r="A16" s="1"/>
    </row>
    <row r="17" ht="14.25" spans="1:1">
      <c r="A17" s="1"/>
    </row>
    <row r="18" ht="14.25" spans="1:1">
      <c r="A18" s="1"/>
    </row>
    <row r="19" ht="14.25" spans="1:1">
      <c r="A19" s="1"/>
    </row>
    <row r="20" ht="14.25" spans="1:1">
      <c r="A20" s="1"/>
    </row>
    <row r="21" ht="51" spans="1:1">
      <c r="A21" s="8" t="s">
        <v>357</v>
      </c>
    </row>
  </sheetData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100章</vt:lpstr>
      <vt:lpstr>200章</vt:lpstr>
      <vt:lpstr>300章</vt:lpstr>
      <vt:lpstr>400章</vt:lpstr>
      <vt:lpstr>500章</vt:lpstr>
      <vt:lpstr>600章</vt:lpstr>
      <vt:lpstr>700章</vt:lpstr>
      <vt:lpstr>汇总</vt:lpstr>
      <vt:lpstr>清单封面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2023-09-20T08:32:01Z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339EAD15B84A416AA94BCD0CDB53C31A</vt:lpwstr>
  </property>
  <property fmtid="{D5CDD505-2E9C-101B-9397-08002B2CF9AE}" pid="4" name="KSOReadingLayout">
    <vt:bool>true</vt:bool>
  </property>
</Properties>
</file>